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gabriellaValles\Desktop\"/>
    </mc:Choice>
  </mc:AlternateContent>
  <xr:revisionPtr revIDLastSave="0" documentId="8_{AAAB3D15-50EF-425E-AA93-836C072DACE8}" xr6:coauthVersionLast="47" xr6:coauthVersionMax="47" xr10:uidLastSave="{00000000-0000-0000-0000-000000000000}"/>
  <bookViews>
    <workbookView xWindow="-108" yWindow="-108" windowWidth="23256" windowHeight="12576" xr2:uid="{A512A12E-1690-45A2-87F1-AA82BFB79FCB}"/>
  </bookViews>
  <sheets>
    <sheet name="2019" sheetId="1" r:id="rId1"/>
  </sheets>
  <definedNames>
    <definedName name="_xlnm._FilterDatabase" localSheetId="0" hidden="1">'2019'!$A$1:$I$138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1" l="1"/>
  <c r="G109" i="1"/>
  <c r="J109" i="1" s="1"/>
  <c r="K109" i="1" s="1"/>
  <c r="G108" i="1"/>
  <c r="J108" i="1" s="1"/>
  <c r="K108" i="1" s="1"/>
  <c r="G107" i="1"/>
  <c r="J107" i="1" s="1"/>
  <c r="K107" i="1" s="1"/>
  <c r="G106" i="1"/>
  <c r="J106" i="1" s="1"/>
  <c r="K106" i="1" s="1"/>
  <c r="G105" i="1"/>
  <c r="J105" i="1" s="1"/>
  <c r="K105" i="1" s="1"/>
  <c r="J104" i="1"/>
  <c r="K104" i="1" s="1"/>
  <c r="G104" i="1"/>
  <c r="J103" i="1"/>
  <c r="K103" i="1" s="1"/>
  <c r="G103" i="1"/>
  <c r="G102" i="1"/>
  <c r="J102" i="1" s="1"/>
  <c r="K102" i="1" s="1"/>
  <c r="G101" i="1"/>
  <c r="J101" i="1" s="1"/>
  <c r="K101" i="1" s="1"/>
  <c r="K100" i="1"/>
  <c r="J100" i="1"/>
  <c r="G100" i="1"/>
  <c r="G99" i="1"/>
  <c r="J99" i="1" s="1"/>
  <c r="K99" i="1" s="1"/>
  <c r="G98" i="1"/>
  <c r="J98" i="1" s="1"/>
  <c r="K98" i="1" s="1"/>
  <c r="G97" i="1"/>
  <c r="J97" i="1" s="1"/>
  <c r="K97" i="1" s="1"/>
  <c r="J96" i="1"/>
  <c r="K96" i="1" s="1"/>
  <c r="G96" i="1"/>
  <c r="J95" i="1"/>
  <c r="K95" i="1" s="1"/>
  <c r="G95" i="1"/>
  <c r="G94" i="1"/>
  <c r="J94" i="1" s="1"/>
  <c r="K94" i="1" s="1"/>
  <c r="G93" i="1"/>
  <c r="J93" i="1" s="1"/>
  <c r="K93" i="1" s="1"/>
  <c r="K92" i="1"/>
  <c r="J92" i="1"/>
  <c r="G92" i="1"/>
  <c r="G91" i="1"/>
  <c r="J91" i="1" s="1"/>
  <c r="K91" i="1" s="1"/>
  <c r="G90" i="1"/>
  <c r="J90" i="1" s="1"/>
  <c r="K90" i="1" s="1"/>
  <c r="G89" i="1"/>
  <c r="J89" i="1" s="1"/>
  <c r="K89" i="1" s="1"/>
  <c r="J88" i="1"/>
  <c r="K88" i="1" s="1"/>
  <c r="G88" i="1"/>
  <c r="J87" i="1"/>
  <c r="K87" i="1" s="1"/>
  <c r="G87" i="1"/>
  <c r="G86" i="1"/>
  <c r="J86" i="1" s="1"/>
  <c r="K86" i="1" s="1"/>
  <c r="G85" i="1"/>
  <c r="J85" i="1" s="1"/>
  <c r="K85" i="1" s="1"/>
  <c r="G84" i="1"/>
  <c r="J84" i="1" s="1"/>
  <c r="K84" i="1" s="1"/>
  <c r="G83" i="1"/>
  <c r="J83" i="1" s="1"/>
  <c r="K83" i="1" s="1"/>
  <c r="G82" i="1"/>
  <c r="J82" i="1" s="1"/>
  <c r="K82" i="1" s="1"/>
  <c r="G81" i="1"/>
  <c r="J81" i="1" s="1"/>
  <c r="K81" i="1" s="1"/>
  <c r="J80" i="1"/>
  <c r="K80" i="1" s="1"/>
  <c r="G80" i="1"/>
  <c r="J79" i="1"/>
  <c r="K79" i="1" s="1"/>
  <c r="G79" i="1"/>
  <c r="G78" i="1"/>
  <c r="J78" i="1" s="1"/>
  <c r="K78" i="1" s="1"/>
  <c r="G77" i="1"/>
  <c r="J77" i="1" s="1"/>
  <c r="K77" i="1" s="1"/>
  <c r="G76" i="1"/>
  <c r="J76" i="1" s="1"/>
  <c r="K76" i="1" s="1"/>
  <c r="G75" i="1"/>
  <c r="J75" i="1" s="1"/>
  <c r="K75" i="1" s="1"/>
  <c r="G74" i="1"/>
  <c r="J74" i="1" s="1"/>
  <c r="K74" i="1" s="1"/>
  <c r="G73" i="1"/>
  <c r="J73" i="1" s="1"/>
  <c r="K73" i="1" s="1"/>
  <c r="J72" i="1"/>
  <c r="K72" i="1" s="1"/>
  <c r="G72" i="1"/>
  <c r="J71" i="1"/>
  <c r="K71" i="1" s="1"/>
  <c r="G71" i="1"/>
  <c r="G70" i="1"/>
  <c r="J70" i="1" s="1"/>
  <c r="K70" i="1" s="1"/>
  <c r="G69" i="1"/>
  <c r="J69" i="1" s="1"/>
  <c r="K69" i="1" s="1"/>
  <c r="G68" i="1"/>
  <c r="J68" i="1" s="1"/>
  <c r="K68" i="1" s="1"/>
  <c r="G67" i="1"/>
  <c r="J67" i="1" s="1"/>
  <c r="K67" i="1" s="1"/>
  <c r="G66" i="1"/>
  <c r="J66" i="1" s="1"/>
  <c r="K66" i="1" s="1"/>
  <c r="G65" i="1"/>
  <c r="J65" i="1" s="1"/>
  <c r="K65" i="1" s="1"/>
  <c r="J64" i="1"/>
  <c r="K64" i="1" s="1"/>
  <c r="G64" i="1"/>
  <c r="J63" i="1"/>
  <c r="K63" i="1" s="1"/>
  <c r="G63" i="1"/>
  <c r="G62" i="1"/>
  <c r="J62" i="1" s="1"/>
  <c r="K62" i="1" s="1"/>
  <c r="G61" i="1"/>
  <c r="J61" i="1" s="1"/>
  <c r="K61" i="1" s="1"/>
  <c r="G60" i="1"/>
  <c r="J60" i="1" s="1"/>
  <c r="K60" i="1" s="1"/>
  <c r="G59" i="1"/>
  <c r="J59" i="1" s="1"/>
  <c r="K59" i="1" s="1"/>
  <c r="G58" i="1"/>
  <c r="J58" i="1" s="1"/>
  <c r="K58" i="1" s="1"/>
  <c r="G57" i="1"/>
  <c r="J57" i="1" s="1"/>
  <c r="K57" i="1" s="1"/>
  <c r="J56" i="1"/>
  <c r="K56" i="1" s="1"/>
  <c r="G56" i="1"/>
  <c r="J55" i="1"/>
  <c r="K55" i="1" s="1"/>
  <c r="G55" i="1"/>
  <c r="G54" i="1"/>
  <c r="J54" i="1" s="1"/>
  <c r="K54" i="1" s="1"/>
  <c r="G53" i="1"/>
  <c r="J53" i="1" s="1"/>
  <c r="K53" i="1" s="1"/>
  <c r="G52" i="1"/>
  <c r="J52" i="1" s="1"/>
  <c r="K52" i="1" s="1"/>
  <c r="G51" i="1"/>
  <c r="J51" i="1" s="1"/>
  <c r="K51" i="1" s="1"/>
  <c r="G50" i="1"/>
  <c r="J50" i="1" s="1"/>
  <c r="K50" i="1" s="1"/>
  <c r="G49" i="1"/>
  <c r="J49" i="1" s="1"/>
  <c r="K49" i="1" s="1"/>
  <c r="J48" i="1"/>
  <c r="K48" i="1" s="1"/>
  <c r="G48" i="1"/>
  <c r="J47" i="1"/>
  <c r="K47" i="1" s="1"/>
  <c r="G47" i="1"/>
  <c r="G46" i="1"/>
  <c r="J46" i="1" s="1"/>
  <c r="K46" i="1" s="1"/>
  <c r="G45" i="1"/>
  <c r="J45" i="1" s="1"/>
  <c r="K45" i="1" s="1"/>
  <c r="G44" i="1"/>
  <c r="J44" i="1" s="1"/>
  <c r="K44" i="1" s="1"/>
  <c r="G43" i="1"/>
  <c r="J43" i="1" s="1"/>
  <c r="K43" i="1" s="1"/>
  <c r="G42" i="1"/>
  <c r="J42" i="1" s="1"/>
  <c r="K42" i="1" s="1"/>
  <c r="G41" i="1"/>
  <c r="J41" i="1" s="1"/>
  <c r="K41" i="1" s="1"/>
  <c r="J40" i="1"/>
  <c r="K40" i="1" s="1"/>
  <c r="G40" i="1"/>
  <c r="J39" i="1"/>
  <c r="K39" i="1" s="1"/>
  <c r="G39" i="1"/>
  <c r="G38" i="1"/>
  <c r="J38" i="1" s="1"/>
  <c r="K38" i="1" s="1"/>
  <c r="G37" i="1"/>
  <c r="J37" i="1" s="1"/>
  <c r="K37" i="1" s="1"/>
  <c r="G36" i="1"/>
  <c r="J36" i="1" s="1"/>
  <c r="K36" i="1" s="1"/>
  <c r="G35" i="1"/>
  <c r="J35" i="1" s="1"/>
  <c r="K35" i="1" s="1"/>
  <c r="G34" i="1"/>
  <c r="J34" i="1" s="1"/>
  <c r="K34" i="1" s="1"/>
  <c r="G33" i="1"/>
  <c r="J33" i="1" s="1"/>
  <c r="K33" i="1" s="1"/>
  <c r="J32" i="1"/>
  <c r="K32" i="1" s="1"/>
  <c r="G32" i="1"/>
  <c r="J31" i="1"/>
  <c r="K31" i="1" s="1"/>
  <c r="G31" i="1"/>
  <c r="G30" i="1"/>
  <c r="J30" i="1" s="1"/>
  <c r="K30" i="1" s="1"/>
  <c r="G29" i="1"/>
  <c r="J29" i="1" s="1"/>
  <c r="K29" i="1" s="1"/>
  <c r="G28" i="1"/>
  <c r="J28" i="1" s="1"/>
  <c r="K28" i="1" s="1"/>
  <c r="G27" i="1"/>
  <c r="J27" i="1" s="1"/>
  <c r="K27" i="1" s="1"/>
  <c r="G26" i="1"/>
  <c r="J26" i="1" s="1"/>
  <c r="K26" i="1" s="1"/>
  <c r="G25" i="1"/>
  <c r="J25" i="1" s="1"/>
  <c r="K25" i="1" s="1"/>
  <c r="J24" i="1"/>
  <c r="K24" i="1" s="1"/>
  <c r="G24" i="1"/>
  <c r="J23" i="1"/>
  <c r="K23" i="1" s="1"/>
  <c r="G23" i="1"/>
  <c r="G22" i="1"/>
  <c r="J22" i="1" s="1"/>
  <c r="K22" i="1" s="1"/>
  <c r="G21" i="1"/>
  <c r="J21" i="1" s="1"/>
  <c r="K21" i="1" s="1"/>
  <c r="G20" i="1"/>
  <c r="J20" i="1" s="1"/>
  <c r="K20" i="1" s="1"/>
  <c r="G19" i="1"/>
  <c r="J19" i="1" s="1"/>
  <c r="K19" i="1" s="1"/>
  <c r="G18" i="1"/>
  <c r="J18" i="1" s="1"/>
  <c r="K18" i="1" s="1"/>
  <c r="G17" i="1"/>
  <c r="J17" i="1" s="1"/>
  <c r="K17" i="1" s="1"/>
  <c r="J16" i="1"/>
  <c r="K16" i="1" s="1"/>
  <c r="G16" i="1"/>
  <c r="J15" i="1"/>
  <c r="K15" i="1" s="1"/>
  <c r="G15" i="1"/>
  <c r="G14" i="1"/>
  <c r="J14" i="1" s="1"/>
  <c r="K14" i="1" s="1"/>
  <c r="G13" i="1"/>
  <c r="J13" i="1" s="1"/>
  <c r="K13" i="1" s="1"/>
  <c r="K12" i="1"/>
  <c r="J12" i="1"/>
  <c r="G12" i="1"/>
  <c r="G11" i="1"/>
  <c r="J11" i="1" s="1"/>
  <c r="K11" i="1" s="1"/>
  <c r="G10" i="1"/>
  <c r="J10" i="1" s="1"/>
  <c r="K10" i="1" s="1"/>
  <c r="G9" i="1"/>
  <c r="J9" i="1" s="1"/>
  <c r="K9" i="1" s="1"/>
  <c r="J8" i="1"/>
  <c r="K8" i="1" s="1"/>
  <c r="G8" i="1"/>
  <c r="J7" i="1"/>
  <c r="K7" i="1" s="1"/>
  <c r="G7" i="1"/>
  <c r="G6" i="1"/>
  <c r="J6" i="1" s="1"/>
  <c r="K6" i="1" s="1"/>
  <c r="G5" i="1"/>
  <c r="J5" i="1" s="1"/>
  <c r="K5" i="1" s="1"/>
  <c r="G4" i="1"/>
  <c r="J4" i="1" s="1"/>
  <c r="K4" i="1" s="1"/>
  <c r="G3" i="1"/>
  <c r="J3" i="1" s="1"/>
  <c r="K3" i="1" s="1"/>
  <c r="G2" i="1"/>
  <c r="J2" i="1" s="1"/>
  <c r="K2" i="1" s="1"/>
  <c r="K111" i="1" l="1"/>
</calcChain>
</file>

<file path=xl/sharedStrings.xml><?xml version="1.0" encoding="utf-8"?>
<sst xmlns="http://schemas.openxmlformats.org/spreadsheetml/2006/main" count="302" uniqueCount="139">
  <si>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</si>
  <si>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</si>
  <si>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</si>
  <si>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</si>
  <si>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</si>
  <si>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</si>
  <si>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</si>
  <si>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</si>
  <si>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</si>
  <si>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</si>
  <si>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</si>
  <si>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studio legale Di Tolle</t>
  </si>
  <si>
    <t>rappresentanza legale</t>
  </si>
  <si>
    <t>RICOH ITALIA srl</t>
  </si>
  <si>
    <t>extra copie fuori noleggio</t>
  </si>
  <si>
    <t>Edenred Italia srl</t>
  </si>
  <si>
    <t>buoni pasto</t>
  </si>
  <si>
    <t>N42034</t>
  </si>
  <si>
    <t xml:space="preserve">ANEA </t>
  </si>
  <si>
    <t>quota associativa</t>
  </si>
  <si>
    <t>-</t>
  </si>
  <si>
    <t>SINTESI spa</t>
  </si>
  <si>
    <t>sicurezza luoghi di lavoro</t>
  </si>
  <si>
    <t>0120190000007</t>
  </si>
  <si>
    <t>PA DIGITALE</t>
  </si>
  <si>
    <t>formazione personale</t>
  </si>
  <si>
    <t>64/5</t>
  </si>
  <si>
    <t>Arval Service Lease Italia spa</t>
  </si>
  <si>
    <t>noleggio auto aziendale</t>
  </si>
  <si>
    <t>FC0002337340</t>
  </si>
  <si>
    <t>ANTONIO LA ROCCA</t>
  </si>
  <si>
    <t>revisore unico dei conti</t>
  </si>
  <si>
    <t>TIM Italia spa</t>
  </si>
  <si>
    <t>canone telefonico</t>
  </si>
  <si>
    <t>7X05418222</t>
  </si>
  <si>
    <t>301880132525</t>
  </si>
  <si>
    <t>7X05254669</t>
  </si>
  <si>
    <t>N42693</t>
  </si>
  <si>
    <t>riparazione pezzo stampante</t>
  </si>
  <si>
    <t>Tempi Moderni Spa</t>
  </si>
  <si>
    <t>Somministrazione lavoro</t>
  </si>
  <si>
    <t>2019/46/PSM</t>
  </si>
  <si>
    <t>CORPORATE EXPRESS</t>
  </si>
  <si>
    <t>cancelleria</t>
  </si>
  <si>
    <t>VP/0012035</t>
  </si>
  <si>
    <t>VP/0012123</t>
  </si>
  <si>
    <t>2019/65/PSM</t>
  </si>
  <si>
    <t xml:space="preserve"> </t>
  </si>
  <si>
    <t>TI FORMA</t>
  </si>
  <si>
    <t>56/01</t>
  </si>
  <si>
    <t>FARE PA SRL</t>
  </si>
  <si>
    <t>incarico DPO</t>
  </si>
  <si>
    <t>15/19</t>
  </si>
  <si>
    <t>FC0002417077</t>
  </si>
  <si>
    <t>servizio noleggio stampanti</t>
  </si>
  <si>
    <t>ATO LODI</t>
  </si>
  <si>
    <t>Claudio Sarimari</t>
  </si>
  <si>
    <t>visto di conformità</t>
  </si>
  <si>
    <t>FC0002499639</t>
  </si>
  <si>
    <t>Maggioli Spa</t>
  </si>
  <si>
    <t>LUCA BISIO</t>
  </si>
  <si>
    <t>incarico Nucleo di Valutazione</t>
  </si>
  <si>
    <t>7/2019</t>
  </si>
  <si>
    <t>Studio Sarimari Crivelli Greppi</t>
  </si>
  <si>
    <t>assistenza fiscale e personale</t>
  </si>
  <si>
    <t>7x00579316</t>
  </si>
  <si>
    <t>VP0012179</t>
  </si>
  <si>
    <t>TUV ITALIA SRL</t>
  </si>
  <si>
    <t>N44115</t>
  </si>
  <si>
    <t>Afol Monza e Brianza</t>
  </si>
  <si>
    <t>25 VEFE</t>
  </si>
  <si>
    <t>26 VEFE</t>
  </si>
  <si>
    <t>2019/185/PSM</t>
  </si>
  <si>
    <t>FC0002585875</t>
  </si>
  <si>
    <t>FAST</t>
  </si>
  <si>
    <t>0120190000580</t>
  </si>
  <si>
    <t>N44750</t>
  </si>
  <si>
    <t>2019/266/PSM</t>
  </si>
  <si>
    <t>FC0002669873</t>
  </si>
  <si>
    <t>UTILITATIS PRO acqua energia e ambiente</t>
  </si>
  <si>
    <t>supporto modello convergenza tariffaria</t>
  </si>
  <si>
    <t>Infocert</t>
  </si>
  <si>
    <t>casella PEC</t>
  </si>
  <si>
    <t>gestione software fattura elettronica</t>
  </si>
  <si>
    <t>2099/5</t>
  </si>
  <si>
    <t xml:space="preserve">AON </t>
  </si>
  <si>
    <t>polizza per responsabilità extracontrattuale</t>
  </si>
  <si>
    <t>2019/0097137</t>
  </si>
  <si>
    <t>2019/335/PSM</t>
  </si>
  <si>
    <t>Firma per conservazione a norma</t>
  </si>
  <si>
    <t>2344/5</t>
  </si>
  <si>
    <t>N45450</t>
  </si>
  <si>
    <t>polizza assicurativa</t>
  </si>
  <si>
    <t>2019/0100501</t>
  </si>
  <si>
    <t>polizza per responsabilità civile</t>
  </si>
  <si>
    <t>2019/0090445</t>
  </si>
  <si>
    <t>2019/0097365</t>
  </si>
  <si>
    <t>42/19</t>
  </si>
  <si>
    <t>2447/5</t>
  </si>
  <si>
    <t>2019/383/PSM</t>
  </si>
  <si>
    <t>0220190000551</t>
  </si>
  <si>
    <t>0120190000957</t>
  </si>
  <si>
    <t>00201900000843</t>
  </si>
  <si>
    <t>N46314</t>
  </si>
  <si>
    <t>Studio legale Galbiati, Sacchi e associati</t>
  </si>
  <si>
    <t>154/V</t>
  </si>
  <si>
    <t>FC0002752806</t>
  </si>
  <si>
    <t>FC0002844386</t>
  </si>
  <si>
    <t>7X02339407</t>
  </si>
  <si>
    <t>N46877</t>
  </si>
  <si>
    <t>2019/431/PSM</t>
  </si>
  <si>
    <t>FC0002939339</t>
  </si>
  <si>
    <t>7X03106866</t>
  </si>
  <si>
    <t>N47496</t>
  </si>
  <si>
    <t>2019/509/PSM</t>
  </si>
  <si>
    <t>FC0003023292</t>
  </si>
  <si>
    <t>34_19</t>
  </si>
  <si>
    <t>0120190001364</t>
  </si>
  <si>
    <t>N48221</t>
  </si>
  <si>
    <t>2019/557/PSM</t>
  </si>
  <si>
    <t>Alberto Colombo avvocato</t>
  </si>
  <si>
    <t>28/FEL/2019</t>
  </si>
  <si>
    <t>27/FEL/2019</t>
  </si>
  <si>
    <t>29/FEL/2019</t>
  </si>
  <si>
    <t>INFOCAMERE</t>
  </si>
  <si>
    <t>Sevizio Telemaco</t>
  </si>
  <si>
    <t>VVA/19015391</t>
  </si>
  <si>
    <t>Supporto organizzativo e normativo</t>
  </si>
  <si>
    <t>57/19</t>
  </si>
  <si>
    <t>FC0003108119</t>
  </si>
  <si>
    <t>64/19</t>
  </si>
  <si>
    <t>7X03952092</t>
  </si>
  <si>
    <t>N48978</t>
  </si>
  <si>
    <t>2019/612/PSM</t>
  </si>
  <si>
    <t>ARPA Lombardia</t>
  </si>
  <si>
    <t>pareri ambientali</t>
  </si>
  <si>
    <t>FE-270</t>
  </si>
  <si>
    <t>C0003201539</t>
  </si>
  <si>
    <t>N4503197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</si>
</sst>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3" xfId="0" applyFont="1" applyFill="1" applyBorder="1"/>
    <xf numFmtId="1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49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1" xfId="0" applyFont="1" applyFill="1" applyBorder="1"/>
    <xf numFmtId="0" fontId="4" fillId="0" borderId="1" xfId="0" applyFont="1" applyBorder="1"/>
    <xf numFmtId="0" fontId="5" fillId="2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2" borderId="8" xfId="0" applyFont="1" applyFill="1" applyBorder="1"/>
    <xf numFmtId="0" fontId="4" fillId="0" borderId="8" xfId="0" applyFont="1" applyBorder="1" applyAlignment="1">
      <alignment wrapText="1"/>
    </xf>
    <xf numFmtId="14" fontId="0" fillId="0" borderId="0" xfId="0" applyNumberFormat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0871-D78B-4615-B6E1-96F8B9CA1A78}">
  <dimension ref="A1:K138"/>
  <sheetViews>
    <sheetView tabSelected="1" zoomScale="120" zoomScaleNormal="120" workbookViewId="0">
      <pane ySplit="1" topLeftCell="A99" activePane="bottomLeft" state="frozen"/>
      <selection pane="bottomLeft" activeCell="C117" sqref="C117"/>
    </sheetView>
  </sheetViews>
  <sheetFormatPr defaultColWidth="9.109375" defaultRowHeight="14.4" x14ac:dyDescent="0.3"/>
  <cols>
    <col min="1" max="1" width="11.88671875" style="45" customWidth="1"/>
    <col min="2" max="2" width="21.33203125" style="46" customWidth="1"/>
    <col min="3" max="3" width="26.5546875" style="46" customWidth="1"/>
    <col min="4" max="4" width="14.33203125" style="41" customWidth="1"/>
    <col min="5" max="5" width="12.6640625" style="45" customWidth="1"/>
    <col min="6" max="6" width="15" style="45" customWidth="1"/>
    <col min="7" max="7" width="9.44140625" style="45" customWidth="1"/>
    <col min="8" max="8" width="13.5546875" style="47" customWidth="1"/>
    <col min="9" max="9" width="23.88671875" style="45" customWidth="1"/>
    <col min="10" max="10" width="19.109375" style="14" customWidth="1"/>
    <col min="11" max="16384" width="9.109375" style="14"/>
  </cols>
  <sheetData>
    <row r="1" spans="1:11" s="5" customFormat="1" ht="51.6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3" t="s">
        <v>9</v>
      </c>
      <c r="K1" s="3" t="s">
        <v>10</v>
      </c>
    </row>
    <row r="2" spans="1:11" x14ac:dyDescent="0.3">
      <c r="A2" s="6">
        <v>2019</v>
      </c>
      <c r="B2" s="7" t="s">
        <v>11</v>
      </c>
      <c r="C2" s="8" t="s">
        <v>12</v>
      </c>
      <c r="D2" s="9">
        <v>43455</v>
      </c>
      <c r="E2" s="9">
        <v>43475</v>
      </c>
      <c r="F2" s="9">
        <v>43486</v>
      </c>
      <c r="G2" s="6">
        <f>E2-F2</f>
        <v>-11</v>
      </c>
      <c r="H2" s="10">
        <v>2458.2399999999998</v>
      </c>
      <c r="I2" s="11">
        <v>102</v>
      </c>
      <c r="J2" s="12">
        <f>G2*H2</f>
        <v>-27040.639999999999</v>
      </c>
      <c r="K2" s="13">
        <f>J2/$H$111</f>
        <v>-0.12726255130150171</v>
      </c>
    </row>
    <row r="3" spans="1:11" x14ac:dyDescent="0.3">
      <c r="A3" s="6">
        <v>2019</v>
      </c>
      <c r="B3" s="15" t="s">
        <v>13</v>
      </c>
      <c r="C3" s="16" t="s">
        <v>14</v>
      </c>
      <c r="D3" s="9">
        <v>43478</v>
      </c>
      <c r="E3" s="9">
        <v>43489</v>
      </c>
      <c r="F3" s="9">
        <v>43533</v>
      </c>
      <c r="G3" s="6">
        <f t="shared" ref="G3:G66" si="0">E3-F3</f>
        <v>-44</v>
      </c>
      <c r="H3" s="10">
        <v>218.69</v>
      </c>
      <c r="I3" s="11">
        <v>199213834</v>
      </c>
      <c r="J3" s="12">
        <f t="shared" ref="J3:J66" si="1">G3*H3</f>
        <v>-9622.36</v>
      </c>
      <c r="K3" s="13">
        <f t="shared" ref="K3:K66" si="2">J3/$H$111</f>
        <v>-4.5286135355580272E-2</v>
      </c>
    </row>
    <row r="4" spans="1:11" x14ac:dyDescent="0.3">
      <c r="A4" s="6">
        <v>2019</v>
      </c>
      <c r="B4" s="17" t="s">
        <v>15</v>
      </c>
      <c r="C4" s="16" t="s">
        <v>16</v>
      </c>
      <c r="D4" s="18">
        <v>43468</v>
      </c>
      <c r="E4" s="9">
        <v>43490</v>
      </c>
      <c r="F4" s="18">
        <v>43499</v>
      </c>
      <c r="G4" s="6">
        <f t="shared" si="0"/>
        <v>-9</v>
      </c>
      <c r="H4" s="19">
        <v>701.44</v>
      </c>
      <c r="I4" s="20" t="s">
        <v>17</v>
      </c>
      <c r="J4" s="12">
        <f t="shared" si="1"/>
        <v>-6312.9600000000009</v>
      </c>
      <c r="K4" s="13">
        <f t="shared" si="2"/>
        <v>-2.9710960830229182E-2</v>
      </c>
    </row>
    <row r="5" spans="1:11" x14ac:dyDescent="0.3">
      <c r="A5" s="6">
        <v>2019</v>
      </c>
      <c r="B5" s="17" t="s">
        <v>18</v>
      </c>
      <c r="C5" s="21" t="s">
        <v>19</v>
      </c>
      <c r="D5" s="18">
        <v>43486</v>
      </c>
      <c r="E5" s="9">
        <v>43490</v>
      </c>
      <c r="F5" s="18">
        <v>43516</v>
      </c>
      <c r="G5" s="6">
        <f t="shared" si="0"/>
        <v>-26</v>
      </c>
      <c r="H5" s="10">
        <v>4255</v>
      </c>
      <c r="I5" s="20" t="s">
        <v>20</v>
      </c>
      <c r="J5" s="12">
        <f t="shared" si="1"/>
        <v>-110630</v>
      </c>
      <c r="K5" s="13">
        <f t="shared" si="2"/>
        <v>-0.52066282641554107</v>
      </c>
    </row>
    <row r="6" spans="1:11" x14ac:dyDescent="0.3">
      <c r="A6" s="6">
        <v>2019</v>
      </c>
      <c r="B6" s="17" t="s">
        <v>21</v>
      </c>
      <c r="C6" s="21" t="s">
        <v>22</v>
      </c>
      <c r="D6" s="9">
        <v>43483</v>
      </c>
      <c r="E6" s="9">
        <v>43490</v>
      </c>
      <c r="F6" s="18">
        <v>43511</v>
      </c>
      <c r="G6" s="6">
        <f t="shared" si="0"/>
        <v>-21</v>
      </c>
      <c r="H6" s="10">
        <v>1015.85</v>
      </c>
      <c r="I6" s="22" t="s">
        <v>23</v>
      </c>
      <c r="J6" s="12">
        <f t="shared" si="1"/>
        <v>-21332.850000000002</v>
      </c>
      <c r="K6" s="13">
        <f t="shared" si="2"/>
        <v>-0.10039972861338493</v>
      </c>
    </row>
    <row r="7" spans="1:11" ht="15.75" customHeight="1" x14ac:dyDescent="0.3">
      <c r="A7" s="6">
        <v>2019</v>
      </c>
      <c r="B7" s="17" t="s">
        <v>24</v>
      </c>
      <c r="C7" s="21" t="s">
        <v>25</v>
      </c>
      <c r="D7" s="9">
        <v>43475</v>
      </c>
      <c r="E7" s="9">
        <v>43490</v>
      </c>
      <c r="F7" s="9">
        <v>43505</v>
      </c>
      <c r="G7" s="6">
        <f t="shared" si="0"/>
        <v>-15</v>
      </c>
      <c r="H7" s="10">
        <v>550</v>
      </c>
      <c r="I7" s="11" t="s">
        <v>26</v>
      </c>
      <c r="J7" s="12">
        <f t="shared" si="1"/>
        <v>-8250</v>
      </c>
      <c r="K7" s="13">
        <f t="shared" si="2"/>
        <v>-3.8827337231566603E-2</v>
      </c>
    </row>
    <row r="8" spans="1:11" x14ac:dyDescent="0.3">
      <c r="A8" s="6">
        <v>2019</v>
      </c>
      <c r="B8" s="17" t="s">
        <v>27</v>
      </c>
      <c r="C8" s="21" t="s">
        <v>28</v>
      </c>
      <c r="D8" s="9">
        <v>43476</v>
      </c>
      <c r="E8" s="9">
        <v>43490</v>
      </c>
      <c r="F8" s="9">
        <v>43525</v>
      </c>
      <c r="G8" s="6">
        <f t="shared" si="0"/>
        <v>-35</v>
      </c>
      <c r="H8" s="23">
        <v>314.7</v>
      </c>
      <c r="I8" s="20" t="s">
        <v>29</v>
      </c>
      <c r="J8" s="12">
        <f t="shared" si="1"/>
        <v>-11014.5</v>
      </c>
      <c r="K8" s="13">
        <f t="shared" si="2"/>
        <v>-5.1838024962071558E-2</v>
      </c>
    </row>
    <row r="9" spans="1:11" x14ac:dyDescent="0.3">
      <c r="A9" s="6">
        <v>2019</v>
      </c>
      <c r="B9" s="17" t="s">
        <v>30</v>
      </c>
      <c r="C9" s="21" t="s">
        <v>31</v>
      </c>
      <c r="D9" s="9">
        <v>43482</v>
      </c>
      <c r="E9" s="9">
        <v>43495</v>
      </c>
      <c r="F9" s="9">
        <v>43512</v>
      </c>
      <c r="G9" s="6">
        <f t="shared" si="0"/>
        <v>-17</v>
      </c>
      <c r="H9" s="10">
        <v>4275.2</v>
      </c>
      <c r="I9" s="11">
        <v>2</v>
      </c>
      <c r="J9" s="12">
        <f t="shared" si="1"/>
        <v>-72678.399999999994</v>
      </c>
      <c r="K9" s="13">
        <f t="shared" si="2"/>
        <v>-0.34204954500008367</v>
      </c>
    </row>
    <row r="10" spans="1:11" x14ac:dyDescent="0.3">
      <c r="A10" s="6">
        <v>2019</v>
      </c>
      <c r="B10" s="17" t="s">
        <v>32</v>
      </c>
      <c r="C10" s="21" t="s">
        <v>33</v>
      </c>
      <c r="D10" s="9">
        <v>43448</v>
      </c>
      <c r="E10" s="9">
        <v>43502</v>
      </c>
      <c r="F10" s="9">
        <v>43483</v>
      </c>
      <c r="G10" s="6">
        <f t="shared" si="0"/>
        <v>19</v>
      </c>
      <c r="H10" s="10">
        <v>13.41</v>
      </c>
      <c r="I10" s="11" t="s">
        <v>34</v>
      </c>
      <c r="J10" s="12">
        <f t="shared" si="1"/>
        <v>254.79</v>
      </c>
      <c r="K10" s="13">
        <f t="shared" si="2"/>
        <v>1.1991293640279824E-3</v>
      </c>
    </row>
    <row r="11" spans="1:11" x14ac:dyDescent="0.3">
      <c r="A11" s="6">
        <v>2019</v>
      </c>
      <c r="B11" s="17" t="s">
        <v>32</v>
      </c>
      <c r="C11" s="21" t="s">
        <v>33</v>
      </c>
      <c r="D11" s="9">
        <v>43446</v>
      </c>
      <c r="E11" s="9">
        <v>43502</v>
      </c>
      <c r="F11" s="9">
        <v>43476</v>
      </c>
      <c r="G11" s="6">
        <f t="shared" si="0"/>
        <v>26</v>
      </c>
      <c r="H11" s="10">
        <v>41.84</v>
      </c>
      <c r="I11" s="22" t="s">
        <v>35</v>
      </c>
      <c r="J11" s="12">
        <f t="shared" si="1"/>
        <v>1087.8400000000001</v>
      </c>
      <c r="K11" s="13">
        <f t="shared" si="2"/>
        <v>5.119749155634839E-3</v>
      </c>
    </row>
    <row r="12" spans="1:11" x14ac:dyDescent="0.3">
      <c r="A12" s="6">
        <v>2019</v>
      </c>
      <c r="B12" s="17" t="s">
        <v>32</v>
      </c>
      <c r="C12" s="21" t="s">
        <v>33</v>
      </c>
      <c r="D12" s="9">
        <v>43448</v>
      </c>
      <c r="E12" s="9">
        <v>43502</v>
      </c>
      <c r="F12" s="9">
        <v>43483</v>
      </c>
      <c r="G12" s="6">
        <f t="shared" si="0"/>
        <v>19</v>
      </c>
      <c r="H12" s="10">
        <v>25.4</v>
      </c>
      <c r="I12" s="11" t="s">
        <v>36</v>
      </c>
      <c r="J12" s="12">
        <f t="shared" si="1"/>
        <v>482.59999999999997</v>
      </c>
      <c r="K12" s="13">
        <f t="shared" si="2"/>
        <v>2.2712815694489749E-3</v>
      </c>
    </row>
    <row r="13" spans="1:11" x14ac:dyDescent="0.3">
      <c r="A13" s="6">
        <v>2019</v>
      </c>
      <c r="B13" s="17" t="s">
        <v>30</v>
      </c>
      <c r="C13" s="21" t="s">
        <v>31</v>
      </c>
      <c r="D13" s="9">
        <v>43503</v>
      </c>
      <c r="E13" s="9">
        <v>43522</v>
      </c>
      <c r="F13" s="9">
        <v>43533</v>
      </c>
      <c r="G13" s="6">
        <f t="shared" si="0"/>
        <v>-11</v>
      </c>
      <c r="H13" s="10">
        <v>42.8</v>
      </c>
      <c r="I13" s="11">
        <v>7</v>
      </c>
      <c r="J13" s="12">
        <f t="shared" si="1"/>
        <v>-470.79999999999995</v>
      </c>
      <c r="K13" s="13">
        <f t="shared" si="2"/>
        <v>-2.2157467113480675E-3</v>
      </c>
    </row>
    <row r="14" spans="1:11" x14ac:dyDescent="0.3">
      <c r="A14" s="6">
        <v>2019</v>
      </c>
      <c r="B14" s="17" t="s">
        <v>15</v>
      </c>
      <c r="C14" s="16" t="s">
        <v>16</v>
      </c>
      <c r="D14" s="18">
        <v>43502</v>
      </c>
      <c r="E14" s="9">
        <v>43522</v>
      </c>
      <c r="F14" s="9">
        <v>43532</v>
      </c>
      <c r="G14" s="6">
        <f t="shared" si="0"/>
        <v>-10</v>
      </c>
      <c r="H14" s="19">
        <v>898.72</v>
      </c>
      <c r="I14" s="20" t="s">
        <v>37</v>
      </c>
      <c r="J14" s="12">
        <f t="shared" si="1"/>
        <v>-8987.2000000000007</v>
      </c>
      <c r="K14" s="13">
        <f t="shared" si="2"/>
        <v>-4.2296853959701265E-2</v>
      </c>
    </row>
    <row r="15" spans="1:11" x14ac:dyDescent="0.3">
      <c r="A15" s="6">
        <v>2019</v>
      </c>
      <c r="B15" s="15" t="s">
        <v>13</v>
      </c>
      <c r="C15" s="8" t="s">
        <v>38</v>
      </c>
      <c r="D15" s="9">
        <v>43492</v>
      </c>
      <c r="E15" s="9">
        <v>43522</v>
      </c>
      <c r="F15" s="9">
        <v>43552</v>
      </c>
      <c r="G15" s="6">
        <f t="shared" si="0"/>
        <v>-30</v>
      </c>
      <c r="H15" s="10">
        <v>788.92</v>
      </c>
      <c r="I15" s="11">
        <v>196401694</v>
      </c>
      <c r="J15" s="12">
        <f t="shared" si="1"/>
        <v>-23667.599999999999</v>
      </c>
      <c r="K15" s="13">
        <f t="shared" si="2"/>
        <v>-0.11138786504991827</v>
      </c>
    </row>
    <row r="16" spans="1:11" x14ac:dyDescent="0.3">
      <c r="A16" s="6">
        <v>2019</v>
      </c>
      <c r="B16" s="8" t="s">
        <v>39</v>
      </c>
      <c r="C16" s="8" t="s">
        <v>40</v>
      </c>
      <c r="D16" s="9">
        <v>43489</v>
      </c>
      <c r="E16" s="9">
        <v>43522</v>
      </c>
      <c r="F16" s="9">
        <v>43524</v>
      </c>
      <c r="G16" s="6">
        <f t="shared" si="0"/>
        <v>-2</v>
      </c>
      <c r="H16" s="10">
        <v>4528.95</v>
      </c>
      <c r="I16" s="11" t="s">
        <v>41</v>
      </c>
      <c r="J16" s="12">
        <f t="shared" si="1"/>
        <v>-9057.9</v>
      </c>
      <c r="K16" s="13">
        <f t="shared" si="2"/>
        <v>-4.2629592473916018E-2</v>
      </c>
    </row>
    <row r="17" spans="1:11" x14ac:dyDescent="0.3">
      <c r="A17" s="6">
        <v>2019</v>
      </c>
      <c r="B17" s="17" t="s">
        <v>42</v>
      </c>
      <c r="C17" s="21" t="s">
        <v>43</v>
      </c>
      <c r="D17" s="9">
        <v>43490</v>
      </c>
      <c r="E17" s="9">
        <v>43522</v>
      </c>
      <c r="F17" s="9">
        <v>43524</v>
      </c>
      <c r="G17" s="6">
        <f t="shared" si="0"/>
        <v>-2</v>
      </c>
      <c r="H17" s="10">
        <v>1230.69</v>
      </c>
      <c r="I17" s="11" t="s">
        <v>44</v>
      </c>
      <c r="J17" s="12">
        <f t="shared" si="1"/>
        <v>-2461.38</v>
      </c>
      <c r="K17" s="13">
        <f t="shared" si="2"/>
        <v>-1.1584100765458596E-2</v>
      </c>
    </row>
    <row r="18" spans="1:11" x14ac:dyDescent="0.3">
      <c r="A18" s="6">
        <v>2019</v>
      </c>
      <c r="B18" s="17" t="s">
        <v>42</v>
      </c>
      <c r="C18" s="21" t="s">
        <v>43</v>
      </c>
      <c r="D18" s="9">
        <v>43495</v>
      </c>
      <c r="E18" s="9">
        <v>43522</v>
      </c>
      <c r="F18" s="9">
        <v>43524</v>
      </c>
      <c r="G18" s="6">
        <f t="shared" si="0"/>
        <v>-2</v>
      </c>
      <c r="H18" s="10">
        <v>247.5</v>
      </c>
      <c r="I18" s="11" t="s">
        <v>45</v>
      </c>
      <c r="J18" s="12">
        <f t="shared" si="1"/>
        <v>-495</v>
      </c>
      <c r="K18" s="13">
        <f t="shared" si="2"/>
        <v>-2.3296402338939962E-3</v>
      </c>
    </row>
    <row r="19" spans="1:11" x14ac:dyDescent="0.3">
      <c r="A19" s="6">
        <v>2019</v>
      </c>
      <c r="B19" s="8" t="s">
        <v>39</v>
      </c>
      <c r="C19" s="8" t="s">
        <v>40</v>
      </c>
      <c r="D19" s="9">
        <v>43496</v>
      </c>
      <c r="E19" s="9">
        <v>43522</v>
      </c>
      <c r="F19" s="9">
        <v>43524</v>
      </c>
      <c r="G19" s="6">
        <f t="shared" si="0"/>
        <v>-2</v>
      </c>
      <c r="H19" s="10">
        <v>6586</v>
      </c>
      <c r="I19" s="11" t="s">
        <v>46</v>
      </c>
      <c r="J19" s="12">
        <f t="shared" si="1"/>
        <v>-13172</v>
      </c>
      <c r="K19" s="13">
        <f t="shared" si="2"/>
        <v>-6.199196194111458E-2</v>
      </c>
    </row>
    <row r="20" spans="1:11" x14ac:dyDescent="0.3">
      <c r="A20" s="6">
        <v>2019</v>
      </c>
      <c r="B20" s="7" t="s">
        <v>11</v>
      </c>
      <c r="C20" s="8" t="s">
        <v>47</v>
      </c>
      <c r="D20" s="9">
        <v>43510</v>
      </c>
      <c r="E20" s="9">
        <v>43522</v>
      </c>
      <c r="F20" s="9">
        <v>43539</v>
      </c>
      <c r="G20" s="6">
        <f t="shared" si="0"/>
        <v>-17</v>
      </c>
      <c r="H20" s="10">
        <v>5417.35</v>
      </c>
      <c r="I20" s="11">
        <v>15</v>
      </c>
      <c r="J20" s="12">
        <f t="shared" si="1"/>
        <v>-92094.950000000012</v>
      </c>
      <c r="K20" s="13">
        <f t="shared" si="2"/>
        <v>-0.43343050678475942</v>
      </c>
    </row>
    <row r="21" spans="1:11" x14ac:dyDescent="0.3">
      <c r="A21" s="6">
        <v>2019</v>
      </c>
      <c r="B21" s="8" t="s">
        <v>48</v>
      </c>
      <c r="C21" s="8" t="s">
        <v>25</v>
      </c>
      <c r="D21" s="9">
        <v>43488</v>
      </c>
      <c r="E21" s="9">
        <v>43523</v>
      </c>
      <c r="F21" s="9">
        <v>43524</v>
      </c>
      <c r="G21" s="6">
        <f t="shared" si="0"/>
        <v>-1</v>
      </c>
      <c r="H21" s="10">
        <v>225</v>
      </c>
      <c r="I21" s="11" t="s">
        <v>49</v>
      </c>
      <c r="J21" s="12">
        <f t="shared" si="1"/>
        <v>-225</v>
      </c>
      <c r="K21" s="13">
        <f t="shared" si="2"/>
        <v>-1.0589273790427257E-3</v>
      </c>
    </row>
    <row r="22" spans="1:11" x14ac:dyDescent="0.3">
      <c r="A22" s="6">
        <v>2019</v>
      </c>
      <c r="B22" s="17" t="s">
        <v>50</v>
      </c>
      <c r="C22" s="21" t="s">
        <v>51</v>
      </c>
      <c r="D22" s="9">
        <v>43508</v>
      </c>
      <c r="E22" s="9">
        <v>43523</v>
      </c>
      <c r="F22" s="9">
        <v>43555</v>
      </c>
      <c r="G22" s="6">
        <f t="shared" si="0"/>
        <v>-32</v>
      </c>
      <c r="H22" s="10">
        <v>2500</v>
      </c>
      <c r="I22" s="11" t="s">
        <v>52</v>
      </c>
      <c r="J22" s="12">
        <f t="shared" si="1"/>
        <v>-80000</v>
      </c>
      <c r="K22" s="13">
        <f t="shared" si="2"/>
        <v>-0.37650751254852466</v>
      </c>
    </row>
    <row r="23" spans="1:11" x14ac:dyDescent="0.3">
      <c r="A23" s="6">
        <v>2019</v>
      </c>
      <c r="B23" s="17" t="s">
        <v>27</v>
      </c>
      <c r="C23" s="21" t="s">
        <v>28</v>
      </c>
      <c r="D23" s="9">
        <v>43507</v>
      </c>
      <c r="E23" s="9">
        <v>43523</v>
      </c>
      <c r="F23" s="9">
        <v>43556</v>
      </c>
      <c r="G23" s="6">
        <f t="shared" si="0"/>
        <v>-33</v>
      </c>
      <c r="H23" s="10">
        <v>314.7</v>
      </c>
      <c r="I23" s="11" t="s">
        <v>53</v>
      </c>
      <c r="J23" s="12">
        <f t="shared" si="1"/>
        <v>-10385.1</v>
      </c>
      <c r="K23" s="13">
        <f t="shared" si="2"/>
        <v>-4.8875852107096045E-2</v>
      </c>
    </row>
    <row r="24" spans="1:11" x14ac:dyDescent="0.3">
      <c r="A24" s="6">
        <v>2019</v>
      </c>
      <c r="B24" s="17" t="s">
        <v>13</v>
      </c>
      <c r="C24" s="21" t="s">
        <v>54</v>
      </c>
      <c r="D24" s="18">
        <v>43502</v>
      </c>
      <c r="E24" s="9">
        <v>43523</v>
      </c>
      <c r="F24" s="9">
        <v>43532</v>
      </c>
      <c r="G24" s="6">
        <f t="shared" si="0"/>
        <v>-9</v>
      </c>
      <c r="H24" s="10">
        <v>461.19</v>
      </c>
      <c r="I24" s="11">
        <v>199221682</v>
      </c>
      <c r="J24" s="12">
        <f t="shared" si="1"/>
        <v>-4150.71</v>
      </c>
      <c r="K24" s="13">
        <f t="shared" si="2"/>
        <v>-1.9534668717628583E-2</v>
      </c>
    </row>
    <row r="25" spans="1:11" x14ac:dyDescent="0.3">
      <c r="A25" s="6">
        <v>2019</v>
      </c>
      <c r="B25" s="17" t="s">
        <v>55</v>
      </c>
      <c r="C25" s="21" t="s">
        <v>25</v>
      </c>
      <c r="D25" s="18">
        <v>43522</v>
      </c>
      <c r="E25" s="9">
        <v>43523</v>
      </c>
      <c r="F25" s="9">
        <v>43552</v>
      </c>
      <c r="G25" s="6">
        <f t="shared" si="0"/>
        <v>-29</v>
      </c>
      <c r="H25" s="10">
        <v>480</v>
      </c>
      <c r="I25" s="20" t="s">
        <v>20</v>
      </c>
      <c r="J25" s="12">
        <f t="shared" si="1"/>
        <v>-13920</v>
      </c>
      <c r="K25" s="13">
        <f t="shared" si="2"/>
        <v>-6.5512307183443294E-2</v>
      </c>
    </row>
    <row r="26" spans="1:11" x14ac:dyDescent="0.3">
      <c r="A26" s="6">
        <v>2019</v>
      </c>
      <c r="B26" s="15" t="s">
        <v>13</v>
      </c>
      <c r="C26" s="16" t="s">
        <v>14</v>
      </c>
      <c r="D26" s="18">
        <v>43518</v>
      </c>
      <c r="E26" s="9">
        <v>43524</v>
      </c>
      <c r="F26" s="9">
        <v>43548</v>
      </c>
      <c r="G26" s="6">
        <f t="shared" si="0"/>
        <v>-24</v>
      </c>
      <c r="H26" s="10">
        <v>896.27</v>
      </c>
      <c r="I26" s="11">
        <v>199230258</v>
      </c>
      <c r="J26" s="12">
        <f t="shared" si="1"/>
        <v>-21510.48</v>
      </c>
      <c r="K26" s="13">
        <f t="shared" si="2"/>
        <v>-0.10123571648155985</v>
      </c>
    </row>
    <row r="27" spans="1:11" x14ac:dyDescent="0.3">
      <c r="A27" s="6">
        <v>2019</v>
      </c>
      <c r="B27" s="17" t="s">
        <v>56</v>
      </c>
      <c r="C27" s="21" t="s">
        <v>57</v>
      </c>
      <c r="D27" s="9">
        <v>43525</v>
      </c>
      <c r="E27" s="9">
        <v>43551</v>
      </c>
      <c r="F27" s="9">
        <v>43555</v>
      </c>
      <c r="G27" s="6">
        <f t="shared" si="0"/>
        <v>-4</v>
      </c>
      <c r="H27" s="10">
        <v>534.4</v>
      </c>
      <c r="I27" s="11">
        <v>2</v>
      </c>
      <c r="J27" s="12">
        <f t="shared" si="1"/>
        <v>-2137.6</v>
      </c>
      <c r="K27" s="13">
        <f t="shared" si="2"/>
        <v>-1.0060280735296578E-2</v>
      </c>
    </row>
    <row r="28" spans="1:11" x14ac:dyDescent="0.3">
      <c r="A28" s="6">
        <v>2019</v>
      </c>
      <c r="B28" s="24" t="s">
        <v>39</v>
      </c>
      <c r="C28" s="24" t="s">
        <v>40</v>
      </c>
      <c r="D28" s="25">
        <v>43524</v>
      </c>
      <c r="E28" s="26">
        <v>43551</v>
      </c>
      <c r="F28" s="26">
        <v>43555</v>
      </c>
      <c r="G28" s="6">
        <f t="shared" si="0"/>
        <v>-4</v>
      </c>
      <c r="H28" s="27">
        <v>6440.96</v>
      </c>
      <c r="I28" s="28" t="s">
        <v>46</v>
      </c>
      <c r="J28" s="12">
        <f t="shared" si="1"/>
        <v>-25763.84</v>
      </c>
      <c r="K28" s="13">
        <f t="shared" si="2"/>
        <v>-0.12125349140122726</v>
      </c>
    </row>
    <row r="29" spans="1:11" x14ac:dyDescent="0.3">
      <c r="A29" s="6">
        <v>2019</v>
      </c>
      <c r="B29" s="29" t="s">
        <v>27</v>
      </c>
      <c r="C29" s="30" t="s">
        <v>28</v>
      </c>
      <c r="D29" s="9">
        <v>43536</v>
      </c>
      <c r="E29" s="26">
        <v>43551</v>
      </c>
      <c r="F29" s="9">
        <v>43586</v>
      </c>
      <c r="G29" s="6">
        <f t="shared" si="0"/>
        <v>-35</v>
      </c>
      <c r="H29" s="10">
        <v>314.7</v>
      </c>
      <c r="I29" s="11" t="s">
        <v>58</v>
      </c>
      <c r="J29" s="12">
        <f t="shared" si="1"/>
        <v>-11014.5</v>
      </c>
      <c r="K29" s="13">
        <f t="shared" si="2"/>
        <v>-5.1838024962071558E-2</v>
      </c>
    </row>
    <row r="30" spans="1:11" x14ac:dyDescent="0.3">
      <c r="A30" s="6">
        <v>2019</v>
      </c>
      <c r="B30" s="8" t="s">
        <v>59</v>
      </c>
      <c r="C30" s="8" t="s">
        <v>25</v>
      </c>
      <c r="D30" s="9">
        <v>43539</v>
      </c>
      <c r="E30" s="26">
        <v>43551</v>
      </c>
      <c r="F30" s="9">
        <v>43585</v>
      </c>
      <c r="G30" s="6">
        <f t="shared" si="0"/>
        <v>-34</v>
      </c>
      <c r="H30" s="10">
        <v>1000</v>
      </c>
      <c r="I30" s="11">
        <v>4500720</v>
      </c>
      <c r="J30" s="12">
        <f t="shared" si="1"/>
        <v>-34000</v>
      </c>
      <c r="K30" s="13">
        <f t="shared" si="2"/>
        <v>-0.16001569283312297</v>
      </c>
    </row>
    <row r="31" spans="1:11" x14ac:dyDescent="0.3">
      <c r="A31" s="6">
        <v>2019</v>
      </c>
      <c r="B31" s="17" t="s">
        <v>15</v>
      </c>
      <c r="C31" s="16" t="s">
        <v>16</v>
      </c>
      <c r="D31" s="9">
        <v>43528</v>
      </c>
      <c r="E31" s="26">
        <v>43551</v>
      </c>
      <c r="F31" s="9">
        <v>43558</v>
      </c>
      <c r="G31" s="6">
        <f t="shared" si="0"/>
        <v>-7</v>
      </c>
      <c r="H31" s="10">
        <v>835.32</v>
      </c>
      <c r="I31" s="20" t="s">
        <v>37</v>
      </c>
      <c r="J31" s="12">
        <f t="shared" si="1"/>
        <v>-5847.2400000000007</v>
      </c>
      <c r="K31" s="13">
        <f t="shared" si="2"/>
        <v>-2.7519122345927943E-2</v>
      </c>
    </row>
    <row r="32" spans="1:11" x14ac:dyDescent="0.3">
      <c r="A32" s="6">
        <v>2019</v>
      </c>
      <c r="B32" s="17" t="s">
        <v>60</v>
      </c>
      <c r="C32" s="21" t="s">
        <v>61</v>
      </c>
      <c r="D32" s="9">
        <v>43540</v>
      </c>
      <c r="E32" s="26">
        <v>43551</v>
      </c>
      <c r="F32" s="9">
        <v>43570</v>
      </c>
      <c r="G32" s="6">
        <f t="shared" si="0"/>
        <v>-19</v>
      </c>
      <c r="H32" s="10">
        <v>2652</v>
      </c>
      <c r="I32" s="22" t="s">
        <v>62</v>
      </c>
      <c r="J32" s="12">
        <f t="shared" si="1"/>
        <v>-50388</v>
      </c>
      <c r="K32" s="13">
        <f t="shared" si="2"/>
        <v>-0.23714325677868825</v>
      </c>
    </row>
    <row r="33" spans="1:11" x14ac:dyDescent="0.3">
      <c r="A33" s="6">
        <v>2019</v>
      </c>
      <c r="B33" s="17" t="s">
        <v>63</v>
      </c>
      <c r="C33" s="21" t="s">
        <v>64</v>
      </c>
      <c r="D33" s="9">
        <v>43525</v>
      </c>
      <c r="E33" s="26">
        <v>43551</v>
      </c>
      <c r="F33" s="9">
        <v>43555</v>
      </c>
      <c r="G33" s="6">
        <f t="shared" si="0"/>
        <v>-4</v>
      </c>
      <c r="H33" s="10">
        <v>3666.03</v>
      </c>
      <c r="I33" s="11">
        <v>18</v>
      </c>
      <c r="J33" s="12">
        <f t="shared" si="1"/>
        <v>-14664.12</v>
      </c>
      <c r="K33" s="13">
        <f t="shared" si="2"/>
        <v>-6.9014391811413389E-2</v>
      </c>
    </row>
    <row r="34" spans="1:11" x14ac:dyDescent="0.3">
      <c r="A34" s="6">
        <v>2019</v>
      </c>
      <c r="B34" s="8" t="s">
        <v>32</v>
      </c>
      <c r="C34" s="8" t="s">
        <v>33</v>
      </c>
      <c r="D34" s="9">
        <v>43510</v>
      </c>
      <c r="E34" s="26">
        <v>43551</v>
      </c>
      <c r="F34" s="26">
        <v>43542</v>
      </c>
      <c r="G34" s="6">
        <f t="shared" si="0"/>
        <v>9</v>
      </c>
      <c r="H34" s="10">
        <v>48.94</v>
      </c>
      <c r="I34" s="11" t="s">
        <v>65</v>
      </c>
      <c r="J34" s="12">
        <f t="shared" si="1"/>
        <v>440.46</v>
      </c>
      <c r="K34" s="13">
        <f t="shared" si="2"/>
        <v>2.0729562372140396E-3</v>
      </c>
    </row>
    <row r="35" spans="1:11" x14ac:dyDescent="0.3">
      <c r="A35" s="6">
        <v>2019</v>
      </c>
      <c r="B35" s="17" t="s">
        <v>42</v>
      </c>
      <c r="C35" s="21" t="s">
        <v>43</v>
      </c>
      <c r="D35" s="9">
        <v>43501</v>
      </c>
      <c r="E35" s="26">
        <v>43552</v>
      </c>
      <c r="F35" s="9">
        <v>43555</v>
      </c>
      <c r="G35" s="6">
        <f t="shared" si="0"/>
        <v>-3</v>
      </c>
      <c r="H35" s="10">
        <v>13.6</v>
      </c>
      <c r="I35" s="11" t="s">
        <v>66</v>
      </c>
      <c r="J35" s="12">
        <f t="shared" si="1"/>
        <v>-40.799999999999997</v>
      </c>
      <c r="K35" s="13">
        <f t="shared" si="2"/>
        <v>-1.9201883139974757E-4</v>
      </c>
    </row>
    <row r="36" spans="1:11" x14ac:dyDescent="0.3">
      <c r="A36" s="6">
        <v>2019</v>
      </c>
      <c r="B36" s="8" t="s">
        <v>67</v>
      </c>
      <c r="C36" s="8" t="s">
        <v>25</v>
      </c>
      <c r="D36" s="9">
        <v>43573</v>
      </c>
      <c r="E36" s="9">
        <v>43573</v>
      </c>
      <c r="F36" s="9">
        <v>43573</v>
      </c>
      <c r="G36" s="6">
        <f t="shared" si="0"/>
        <v>0</v>
      </c>
      <c r="H36" s="10">
        <v>720</v>
      </c>
      <c r="I36" s="11">
        <v>1221999072</v>
      </c>
      <c r="J36" s="12">
        <f t="shared" si="1"/>
        <v>0</v>
      </c>
      <c r="K36" s="13">
        <f t="shared" si="2"/>
        <v>0</v>
      </c>
    </row>
    <row r="37" spans="1:11" x14ac:dyDescent="0.3">
      <c r="A37" s="6">
        <v>2019</v>
      </c>
      <c r="B37" s="17" t="s">
        <v>13</v>
      </c>
      <c r="C37" s="21" t="s">
        <v>54</v>
      </c>
      <c r="D37" s="9">
        <v>43562</v>
      </c>
      <c r="E37" s="9">
        <v>43580</v>
      </c>
      <c r="F37" s="9">
        <v>43622</v>
      </c>
      <c r="G37" s="6">
        <f t="shared" si="0"/>
        <v>-42</v>
      </c>
      <c r="H37" s="10">
        <v>321</v>
      </c>
      <c r="I37" s="11">
        <v>199243742</v>
      </c>
      <c r="J37" s="12">
        <f t="shared" si="1"/>
        <v>-13482</v>
      </c>
      <c r="K37" s="13">
        <f t="shared" si="2"/>
        <v>-6.3450928552240118E-2</v>
      </c>
    </row>
    <row r="38" spans="1:11" x14ac:dyDescent="0.3">
      <c r="A38" s="6">
        <v>2019</v>
      </c>
      <c r="B38" s="17" t="s">
        <v>15</v>
      </c>
      <c r="C38" s="16" t="s">
        <v>16</v>
      </c>
      <c r="D38" s="9">
        <v>43557</v>
      </c>
      <c r="E38" s="9">
        <v>43580</v>
      </c>
      <c r="F38" s="9">
        <v>43586</v>
      </c>
      <c r="G38" s="6">
        <f t="shared" si="0"/>
        <v>-6</v>
      </c>
      <c r="H38" s="10">
        <v>953.52</v>
      </c>
      <c r="I38" s="20" t="s">
        <v>68</v>
      </c>
      <c r="J38" s="12">
        <f t="shared" si="1"/>
        <v>-5721.12</v>
      </c>
      <c r="K38" s="13">
        <f t="shared" si="2"/>
        <v>-2.692555825239519E-2</v>
      </c>
    </row>
    <row r="39" spans="1:11" x14ac:dyDescent="0.3">
      <c r="A39" s="6">
        <v>2019</v>
      </c>
      <c r="B39" s="8" t="s">
        <v>69</v>
      </c>
      <c r="C39" s="8" t="s">
        <v>25</v>
      </c>
      <c r="D39" s="9">
        <v>43563</v>
      </c>
      <c r="E39" s="9">
        <v>43580</v>
      </c>
      <c r="F39" s="9">
        <v>43593</v>
      </c>
      <c r="G39" s="6">
        <f t="shared" si="0"/>
        <v>-13</v>
      </c>
      <c r="H39" s="10">
        <v>1000</v>
      </c>
      <c r="I39" s="11" t="s">
        <v>70</v>
      </c>
      <c r="J39" s="12">
        <f t="shared" si="1"/>
        <v>-13000</v>
      </c>
      <c r="K39" s="13">
        <f t="shared" si="2"/>
        <v>-6.1182470789135253E-2</v>
      </c>
    </row>
    <row r="40" spans="1:11" x14ac:dyDescent="0.3">
      <c r="A40" s="6">
        <v>2019</v>
      </c>
      <c r="B40" s="8" t="s">
        <v>69</v>
      </c>
      <c r="C40" s="8" t="s">
        <v>25</v>
      </c>
      <c r="D40" s="9">
        <v>43563</v>
      </c>
      <c r="E40" s="9">
        <v>43580</v>
      </c>
      <c r="F40" s="9">
        <v>43593</v>
      </c>
      <c r="G40" s="6">
        <f t="shared" si="0"/>
        <v>-13</v>
      </c>
      <c r="H40" s="10">
        <v>1000</v>
      </c>
      <c r="I40" s="11" t="s">
        <v>71</v>
      </c>
      <c r="J40" s="12">
        <f t="shared" si="1"/>
        <v>-13000</v>
      </c>
      <c r="K40" s="13">
        <f t="shared" si="2"/>
        <v>-6.1182470789135253E-2</v>
      </c>
    </row>
    <row r="41" spans="1:11" x14ac:dyDescent="0.3">
      <c r="A41" s="6">
        <v>2019</v>
      </c>
      <c r="B41" s="24" t="s">
        <v>39</v>
      </c>
      <c r="C41" s="24" t="s">
        <v>40</v>
      </c>
      <c r="D41" s="9">
        <v>43555</v>
      </c>
      <c r="E41" s="9">
        <v>43580</v>
      </c>
      <c r="F41" s="9">
        <v>43585</v>
      </c>
      <c r="G41" s="6">
        <f t="shared" si="0"/>
        <v>-5</v>
      </c>
      <c r="H41" s="10">
        <v>6526.1</v>
      </c>
      <c r="I41" s="11" t="s">
        <v>72</v>
      </c>
      <c r="J41" s="12">
        <f t="shared" si="1"/>
        <v>-32630.5</v>
      </c>
      <c r="K41" s="13">
        <f t="shared" si="2"/>
        <v>-0.15357035485268292</v>
      </c>
    </row>
    <row r="42" spans="1:11" x14ac:dyDescent="0.3">
      <c r="A42" s="6">
        <v>2019</v>
      </c>
      <c r="B42" s="29" t="s">
        <v>27</v>
      </c>
      <c r="C42" s="30" t="s">
        <v>28</v>
      </c>
      <c r="D42" s="9">
        <v>43566</v>
      </c>
      <c r="E42" s="9">
        <v>43580</v>
      </c>
      <c r="F42" s="9">
        <v>43617</v>
      </c>
      <c r="G42" s="6">
        <f t="shared" si="0"/>
        <v>-37</v>
      </c>
      <c r="H42" s="10">
        <v>314.7</v>
      </c>
      <c r="I42" s="11" t="s">
        <v>73</v>
      </c>
      <c r="J42" s="12">
        <f t="shared" si="1"/>
        <v>-11643.9</v>
      </c>
      <c r="K42" s="13">
        <f t="shared" si="2"/>
        <v>-5.4800197817047078E-2</v>
      </c>
    </row>
    <row r="43" spans="1:11" x14ac:dyDescent="0.3">
      <c r="A43" s="6">
        <v>2019</v>
      </c>
      <c r="B43" s="15" t="s">
        <v>13</v>
      </c>
      <c r="C43" s="16" t="s">
        <v>14</v>
      </c>
      <c r="D43" s="9">
        <v>43565</v>
      </c>
      <c r="E43" s="9">
        <v>43580</v>
      </c>
      <c r="F43" s="9">
        <v>43625</v>
      </c>
      <c r="G43" s="6">
        <f t="shared" si="0"/>
        <v>-45</v>
      </c>
      <c r="H43" s="10">
        <v>327.25</v>
      </c>
      <c r="I43" s="11">
        <v>199257018</v>
      </c>
      <c r="J43" s="12">
        <f t="shared" si="1"/>
        <v>-14726.25</v>
      </c>
      <c r="K43" s="13">
        <f t="shared" si="2"/>
        <v>-6.9306796958346392E-2</v>
      </c>
    </row>
    <row r="44" spans="1:11" x14ac:dyDescent="0.3">
      <c r="A44" s="6">
        <v>2019</v>
      </c>
      <c r="B44" s="8" t="s">
        <v>48</v>
      </c>
      <c r="C44" s="8" t="s">
        <v>25</v>
      </c>
      <c r="D44" s="9">
        <v>43553</v>
      </c>
      <c r="E44" s="9">
        <v>43580</v>
      </c>
      <c r="F44" s="9">
        <v>43584</v>
      </c>
      <c r="G44" s="6">
        <f t="shared" si="0"/>
        <v>-4</v>
      </c>
      <c r="H44" s="10">
        <v>505</v>
      </c>
      <c r="I44" s="11">
        <v>310</v>
      </c>
      <c r="J44" s="12">
        <f t="shared" si="1"/>
        <v>-2020</v>
      </c>
      <c r="K44" s="13">
        <f t="shared" si="2"/>
        <v>-9.5068146918502478E-3</v>
      </c>
    </row>
    <row r="45" spans="1:11" x14ac:dyDescent="0.3">
      <c r="A45" s="6">
        <v>2019</v>
      </c>
      <c r="B45" s="8" t="s">
        <v>74</v>
      </c>
      <c r="C45" s="8" t="s">
        <v>25</v>
      </c>
      <c r="D45" s="9">
        <v>43599</v>
      </c>
      <c r="E45" s="9">
        <v>43599</v>
      </c>
      <c r="F45" s="9">
        <v>43599</v>
      </c>
      <c r="G45" s="6">
        <f t="shared" si="0"/>
        <v>0</v>
      </c>
      <c r="H45" s="10">
        <v>1080</v>
      </c>
      <c r="I45" s="11">
        <v>226</v>
      </c>
      <c r="J45" s="12">
        <f t="shared" si="1"/>
        <v>0</v>
      </c>
      <c r="K45" s="13">
        <f t="shared" si="2"/>
        <v>0</v>
      </c>
    </row>
    <row r="46" spans="1:11" x14ac:dyDescent="0.3">
      <c r="A46" s="6">
        <v>2019</v>
      </c>
      <c r="B46" s="8" t="s">
        <v>21</v>
      </c>
      <c r="C46" s="8" t="s">
        <v>22</v>
      </c>
      <c r="D46" s="9">
        <v>43585</v>
      </c>
      <c r="E46" s="9">
        <v>43609</v>
      </c>
      <c r="F46" s="9">
        <v>43615</v>
      </c>
      <c r="G46" s="6">
        <f t="shared" si="0"/>
        <v>-6</v>
      </c>
      <c r="H46" s="10">
        <v>370</v>
      </c>
      <c r="I46" s="22" t="s">
        <v>75</v>
      </c>
      <c r="J46" s="12">
        <f t="shared" si="1"/>
        <v>-2220</v>
      </c>
      <c r="K46" s="13">
        <f t="shared" si="2"/>
        <v>-1.044808347322156E-2</v>
      </c>
    </row>
    <row r="47" spans="1:11" x14ac:dyDescent="0.3">
      <c r="A47" s="6">
        <v>2019</v>
      </c>
      <c r="B47" s="17" t="s">
        <v>15</v>
      </c>
      <c r="C47" s="16" t="s">
        <v>16</v>
      </c>
      <c r="D47" s="9">
        <v>43587</v>
      </c>
      <c r="E47" s="9">
        <v>43609</v>
      </c>
      <c r="F47" s="9">
        <v>43617</v>
      </c>
      <c r="G47" s="6">
        <f t="shared" si="0"/>
        <v>-8</v>
      </c>
      <c r="H47" s="10">
        <v>761.72</v>
      </c>
      <c r="I47" s="11" t="s">
        <v>76</v>
      </c>
      <c r="J47" s="12">
        <f t="shared" si="1"/>
        <v>-6093.76</v>
      </c>
      <c r="K47" s="13">
        <f t="shared" si="2"/>
        <v>-2.8679330245846221E-2</v>
      </c>
    </row>
    <row r="48" spans="1:11" x14ac:dyDescent="0.3">
      <c r="A48" s="6">
        <v>2019</v>
      </c>
      <c r="B48" s="24" t="s">
        <v>39</v>
      </c>
      <c r="C48" s="24" t="s">
        <v>40</v>
      </c>
      <c r="D48" s="9">
        <v>43585</v>
      </c>
      <c r="E48" s="9">
        <v>43609</v>
      </c>
      <c r="F48" s="9">
        <v>43615</v>
      </c>
      <c r="G48" s="6">
        <f t="shared" si="0"/>
        <v>-6</v>
      </c>
      <c r="H48" s="10">
        <v>6758.45</v>
      </c>
      <c r="I48" s="11" t="s">
        <v>77</v>
      </c>
      <c r="J48" s="12">
        <f t="shared" si="1"/>
        <v>-40550.699999999997</v>
      </c>
      <c r="K48" s="13">
        <f t="shared" si="2"/>
        <v>-0.1908455398637682</v>
      </c>
    </row>
    <row r="49" spans="1:11" x14ac:dyDescent="0.3">
      <c r="A49" s="6">
        <v>2019</v>
      </c>
      <c r="B49" s="17" t="s">
        <v>13</v>
      </c>
      <c r="C49" s="21" t="s">
        <v>54</v>
      </c>
      <c r="D49" s="18">
        <v>43593</v>
      </c>
      <c r="E49" s="9">
        <v>43609</v>
      </c>
      <c r="F49" s="9">
        <v>43622</v>
      </c>
      <c r="G49" s="6">
        <f t="shared" si="0"/>
        <v>-13</v>
      </c>
      <c r="H49" s="10">
        <v>461.19</v>
      </c>
      <c r="I49" s="11">
        <v>199261008</v>
      </c>
      <c r="J49" s="12">
        <f t="shared" si="1"/>
        <v>-5995.47</v>
      </c>
      <c r="K49" s="13">
        <f t="shared" si="2"/>
        <v>-2.8216743703241291E-2</v>
      </c>
    </row>
    <row r="50" spans="1:11" x14ac:dyDescent="0.3">
      <c r="A50" s="6">
        <v>2019</v>
      </c>
      <c r="B50" s="29" t="s">
        <v>27</v>
      </c>
      <c r="C50" s="30" t="s">
        <v>28</v>
      </c>
      <c r="D50" s="9">
        <v>43601</v>
      </c>
      <c r="E50" s="9">
        <v>43609</v>
      </c>
      <c r="F50" s="9">
        <v>43647</v>
      </c>
      <c r="G50" s="6">
        <f t="shared" si="0"/>
        <v>-38</v>
      </c>
      <c r="H50" s="10">
        <v>314.7</v>
      </c>
      <c r="I50" s="11" t="s">
        <v>78</v>
      </c>
      <c r="J50" s="12">
        <f t="shared" si="1"/>
        <v>-11958.6</v>
      </c>
      <c r="K50" s="13">
        <f t="shared" si="2"/>
        <v>-5.6281284244534838E-2</v>
      </c>
    </row>
    <row r="51" spans="1:11" ht="27.6" x14ac:dyDescent="0.3">
      <c r="A51" s="6">
        <v>2019</v>
      </c>
      <c r="B51" s="31" t="s">
        <v>79</v>
      </c>
      <c r="C51" s="32" t="s">
        <v>80</v>
      </c>
      <c r="D51" s="9">
        <v>43606</v>
      </c>
      <c r="E51" s="9">
        <v>43609</v>
      </c>
      <c r="F51" s="9">
        <v>43637</v>
      </c>
      <c r="G51" s="6">
        <f t="shared" si="0"/>
        <v>-28</v>
      </c>
      <c r="H51" s="10">
        <v>18000</v>
      </c>
      <c r="I51" s="11">
        <v>10</v>
      </c>
      <c r="J51" s="12">
        <f t="shared" si="1"/>
        <v>-504000</v>
      </c>
      <c r="K51" s="13">
        <f t="shared" si="2"/>
        <v>-2.3719973290557053</v>
      </c>
    </row>
    <row r="52" spans="1:11" x14ac:dyDescent="0.3">
      <c r="A52" s="6">
        <v>2019</v>
      </c>
      <c r="B52" s="15" t="s">
        <v>13</v>
      </c>
      <c r="C52" s="16" t="s">
        <v>14</v>
      </c>
      <c r="D52" s="9">
        <v>43606</v>
      </c>
      <c r="E52" s="9">
        <v>43609</v>
      </c>
      <c r="F52" s="9">
        <v>43636</v>
      </c>
      <c r="G52" s="6">
        <f t="shared" si="0"/>
        <v>-27</v>
      </c>
      <c r="H52" s="10">
        <v>546.82000000000005</v>
      </c>
      <c r="I52" s="11">
        <v>199272570</v>
      </c>
      <c r="J52" s="12">
        <f t="shared" si="1"/>
        <v>-14764.140000000001</v>
      </c>
      <c r="K52" s="13">
        <f t="shared" si="2"/>
        <v>-6.948512032897719E-2</v>
      </c>
    </row>
    <row r="53" spans="1:11" x14ac:dyDescent="0.3">
      <c r="A53" s="6">
        <v>2019</v>
      </c>
      <c r="B53" s="8" t="s">
        <v>81</v>
      </c>
      <c r="C53" s="8" t="s">
        <v>82</v>
      </c>
      <c r="D53" s="9">
        <v>43613</v>
      </c>
      <c r="E53" s="9">
        <v>43613</v>
      </c>
      <c r="F53" s="9">
        <v>43613</v>
      </c>
      <c r="G53" s="6">
        <f t="shared" si="0"/>
        <v>0</v>
      </c>
      <c r="H53" s="10">
        <v>171</v>
      </c>
      <c r="I53" s="11">
        <v>1194222692</v>
      </c>
      <c r="J53" s="12">
        <f t="shared" si="1"/>
        <v>0</v>
      </c>
      <c r="K53" s="13">
        <f t="shared" si="2"/>
        <v>0</v>
      </c>
    </row>
    <row r="54" spans="1:11" ht="27.6" x14ac:dyDescent="0.3">
      <c r="A54" s="6">
        <v>2019</v>
      </c>
      <c r="B54" s="8" t="s">
        <v>24</v>
      </c>
      <c r="C54" s="33" t="s">
        <v>83</v>
      </c>
      <c r="D54" s="9">
        <v>43607</v>
      </c>
      <c r="E54" s="9">
        <v>43637</v>
      </c>
      <c r="F54" s="9">
        <v>43638</v>
      </c>
      <c r="G54" s="6">
        <f t="shared" si="0"/>
        <v>-1</v>
      </c>
      <c r="H54" s="10">
        <v>1200</v>
      </c>
      <c r="I54" s="11" t="s">
        <v>84</v>
      </c>
      <c r="J54" s="12">
        <f t="shared" si="1"/>
        <v>-1200</v>
      </c>
      <c r="K54" s="13">
        <f t="shared" si="2"/>
        <v>-5.6476126882278694E-3</v>
      </c>
    </row>
    <row r="55" spans="1:11" ht="27.6" x14ac:dyDescent="0.3">
      <c r="A55" s="34">
        <v>2019</v>
      </c>
      <c r="B55" s="35" t="s">
        <v>85</v>
      </c>
      <c r="C55" s="36" t="s">
        <v>86</v>
      </c>
      <c r="D55" s="26">
        <v>43628</v>
      </c>
      <c r="E55" s="26">
        <v>43637</v>
      </c>
      <c r="F55" s="26">
        <v>43641</v>
      </c>
      <c r="G55" s="6">
        <f t="shared" si="0"/>
        <v>-4</v>
      </c>
      <c r="H55" s="27">
        <v>5171.18</v>
      </c>
      <c r="I55" s="28" t="s">
        <v>87</v>
      </c>
      <c r="J55" s="12">
        <f t="shared" si="1"/>
        <v>-20684.72</v>
      </c>
      <c r="K55" s="13">
        <f t="shared" si="2"/>
        <v>-9.7349405937033992E-2</v>
      </c>
    </row>
    <row r="56" spans="1:11" x14ac:dyDescent="0.3">
      <c r="A56" s="6">
        <v>2019</v>
      </c>
      <c r="B56" s="8" t="s">
        <v>39</v>
      </c>
      <c r="C56" s="8" t="s">
        <v>40</v>
      </c>
      <c r="D56" s="9">
        <v>43616</v>
      </c>
      <c r="E56" s="9">
        <v>43637</v>
      </c>
      <c r="F56" s="9">
        <v>43646</v>
      </c>
      <c r="G56" s="6">
        <f t="shared" si="0"/>
        <v>-9</v>
      </c>
      <c r="H56" s="10">
        <v>7281.22</v>
      </c>
      <c r="I56" s="11" t="s">
        <v>88</v>
      </c>
      <c r="J56" s="12">
        <f t="shared" si="1"/>
        <v>-65530.98</v>
      </c>
      <c r="K56" s="13">
        <f t="shared" si="2"/>
        <v>-0.30841132843333896</v>
      </c>
    </row>
    <row r="57" spans="1:11" x14ac:dyDescent="0.3">
      <c r="A57" s="6">
        <v>2019</v>
      </c>
      <c r="B57" s="29" t="s">
        <v>30</v>
      </c>
      <c r="C57" s="30" t="s">
        <v>31</v>
      </c>
      <c r="D57" s="9">
        <v>43619</v>
      </c>
      <c r="E57" s="9">
        <v>43637</v>
      </c>
      <c r="F57" s="9">
        <v>43649</v>
      </c>
      <c r="G57" s="6">
        <f t="shared" si="0"/>
        <v>-12</v>
      </c>
      <c r="H57" s="10">
        <v>3468.66</v>
      </c>
      <c r="I57" s="11">
        <v>9</v>
      </c>
      <c r="J57" s="12">
        <f t="shared" si="1"/>
        <v>-41623.919999999998</v>
      </c>
      <c r="K57" s="13">
        <f t="shared" si="2"/>
        <v>-0.19589648227148482</v>
      </c>
    </row>
    <row r="58" spans="1:11" ht="27.6" x14ac:dyDescent="0.3">
      <c r="A58" s="6">
        <v>2019</v>
      </c>
      <c r="B58" s="8" t="s">
        <v>24</v>
      </c>
      <c r="C58" s="33" t="s">
        <v>89</v>
      </c>
      <c r="D58" s="9">
        <v>43622</v>
      </c>
      <c r="E58" s="9">
        <v>43642</v>
      </c>
      <c r="F58" s="9">
        <v>43653</v>
      </c>
      <c r="G58" s="6">
        <f t="shared" si="0"/>
        <v>-11</v>
      </c>
      <c r="H58" s="10">
        <v>180</v>
      </c>
      <c r="I58" s="11" t="s">
        <v>90</v>
      </c>
      <c r="J58" s="12">
        <f t="shared" si="1"/>
        <v>-1980</v>
      </c>
      <c r="K58" s="13">
        <f t="shared" si="2"/>
        <v>-9.3185609355759848E-3</v>
      </c>
    </row>
    <row r="59" spans="1:11" x14ac:dyDescent="0.3">
      <c r="A59" s="6">
        <v>2019</v>
      </c>
      <c r="B59" s="17" t="s">
        <v>15</v>
      </c>
      <c r="C59" s="16" t="s">
        <v>16</v>
      </c>
      <c r="D59" s="9">
        <v>43619</v>
      </c>
      <c r="E59" s="9">
        <v>43642</v>
      </c>
      <c r="F59" s="9">
        <v>43648</v>
      </c>
      <c r="G59" s="6">
        <f t="shared" si="0"/>
        <v>-6</v>
      </c>
      <c r="H59" s="10">
        <v>1041.2</v>
      </c>
      <c r="I59" s="11" t="s">
        <v>91</v>
      </c>
      <c r="J59" s="12">
        <f t="shared" si="1"/>
        <v>-6247.2000000000007</v>
      </c>
      <c r="K59" s="13">
        <f t="shared" si="2"/>
        <v>-2.9401471654914295E-2</v>
      </c>
    </row>
    <row r="60" spans="1:11" x14ac:dyDescent="0.3">
      <c r="A60" s="6">
        <v>2019</v>
      </c>
      <c r="B60" s="8" t="s">
        <v>85</v>
      </c>
      <c r="C60" s="8" t="s">
        <v>92</v>
      </c>
      <c r="D60" s="9">
        <v>43635</v>
      </c>
      <c r="E60" s="9">
        <v>43643</v>
      </c>
      <c r="F60" s="9">
        <v>43661</v>
      </c>
      <c r="G60" s="6">
        <f t="shared" si="0"/>
        <v>-18</v>
      </c>
      <c r="H60" s="10">
        <v>5047.5</v>
      </c>
      <c r="I60" s="11" t="s">
        <v>93</v>
      </c>
      <c r="J60" s="12">
        <f t="shared" si="1"/>
        <v>-90855</v>
      </c>
      <c r="K60" s="13">
        <f t="shared" si="2"/>
        <v>-0.42759487565745258</v>
      </c>
    </row>
    <row r="61" spans="1:11" x14ac:dyDescent="0.3">
      <c r="A61" s="6">
        <v>2019</v>
      </c>
      <c r="B61" s="17" t="s">
        <v>85</v>
      </c>
      <c r="C61" s="21" t="s">
        <v>94</v>
      </c>
      <c r="D61" s="9">
        <v>43620</v>
      </c>
      <c r="E61" s="9">
        <v>43661</v>
      </c>
      <c r="F61" s="9">
        <v>43670</v>
      </c>
      <c r="G61" s="6">
        <f t="shared" si="0"/>
        <v>-9</v>
      </c>
      <c r="H61" s="10">
        <v>15000</v>
      </c>
      <c r="I61" s="11" t="s">
        <v>95</v>
      </c>
      <c r="J61" s="12">
        <f t="shared" si="1"/>
        <v>-135000</v>
      </c>
      <c r="K61" s="13">
        <f t="shared" si="2"/>
        <v>-0.63535642742563536</v>
      </c>
    </row>
    <row r="62" spans="1:11" x14ac:dyDescent="0.3">
      <c r="A62" s="6">
        <v>2019</v>
      </c>
      <c r="B62" s="8" t="s">
        <v>85</v>
      </c>
      <c r="C62" s="8" t="s">
        <v>92</v>
      </c>
      <c r="D62" s="9">
        <v>43629</v>
      </c>
      <c r="E62" s="9">
        <v>43661</v>
      </c>
      <c r="F62" s="9">
        <v>43707</v>
      </c>
      <c r="G62" s="6">
        <f t="shared" si="0"/>
        <v>-46</v>
      </c>
      <c r="H62" s="10">
        <v>4450</v>
      </c>
      <c r="I62" s="11" t="s">
        <v>96</v>
      </c>
      <c r="J62" s="12">
        <f t="shared" si="1"/>
        <v>-204700</v>
      </c>
      <c r="K62" s="13">
        <f t="shared" si="2"/>
        <v>-0.96338859773353747</v>
      </c>
    </row>
    <row r="63" spans="1:11" x14ac:dyDescent="0.3">
      <c r="A63" s="6">
        <v>2019</v>
      </c>
      <c r="B63" s="17" t="s">
        <v>50</v>
      </c>
      <c r="C63" s="21" t="s">
        <v>51</v>
      </c>
      <c r="D63" s="9">
        <v>43643</v>
      </c>
      <c r="E63" s="9">
        <v>43671</v>
      </c>
      <c r="F63" s="9">
        <v>43673</v>
      </c>
      <c r="G63" s="6">
        <f t="shared" si="0"/>
        <v>-2</v>
      </c>
      <c r="H63" s="10">
        <v>2500</v>
      </c>
      <c r="I63" s="11" t="s">
        <v>97</v>
      </c>
      <c r="J63" s="12">
        <f t="shared" si="1"/>
        <v>-5000</v>
      </c>
      <c r="K63" s="13">
        <f t="shared" si="2"/>
        <v>-2.3531719534282791E-2</v>
      </c>
    </row>
    <row r="64" spans="1:11" x14ac:dyDescent="0.3">
      <c r="A64" s="6">
        <v>2019</v>
      </c>
      <c r="B64" s="8" t="s">
        <v>48</v>
      </c>
      <c r="C64" s="8" t="s">
        <v>25</v>
      </c>
      <c r="D64" s="9">
        <v>43643</v>
      </c>
      <c r="E64" s="9">
        <v>43671</v>
      </c>
      <c r="F64" s="9">
        <v>43673</v>
      </c>
      <c r="G64" s="6">
        <f t="shared" si="0"/>
        <v>-2</v>
      </c>
      <c r="H64" s="10">
        <v>320</v>
      </c>
      <c r="I64" s="11">
        <v>627</v>
      </c>
      <c r="J64" s="12">
        <f t="shared" si="1"/>
        <v>-640</v>
      </c>
      <c r="K64" s="13">
        <f t="shared" si="2"/>
        <v>-3.0120601003881973E-3</v>
      </c>
    </row>
    <row r="65" spans="1:11" x14ac:dyDescent="0.3">
      <c r="A65" s="6">
        <v>2019</v>
      </c>
      <c r="B65" s="8" t="s">
        <v>24</v>
      </c>
      <c r="C65" s="8" t="s">
        <v>25</v>
      </c>
      <c r="D65" s="9">
        <v>43644</v>
      </c>
      <c r="E65" s="9">
        <v>43671</v>
      </c>
      <c r="F65" s="9">
        <v>43675</v>
      </c>
      <c r="G65" s="6">
        <f t="shared" si="0"/>
        <v>-4</v>
      </c>
      <c r="H65" s="10">
        <v>600</v>
      </c>
      <c r="I65" s="11" t="s">
        <v>98</v>
      </c>
      <c r="J65" s="12">
        <f t="shared" si="1"/>
        <v>-2400</v>
      </c>
      <c r="K65" s="13">
        <f t="shared" si="2"/>
        <v>-1.1295225376455739E-2</v>
      </c>
    </row>
    <row r="66" spans="1:11" x14ac:dyDescent="0.3">
      <c r="A66" s="6">
        <v>2019</v>
      </c>
      <c r="B66" s="17" t="s">
        <v>13</v>
      </c>
      <c r="C66" s="21" t="s">
        <v>54</v>
      </c>
      <c r="D66" s="9">
        <v>43652</v>
      </c>
      <c r="E66" s="9">
        <v>43672</v>
      </c>
      <c r="F66" s="9">
        <v>43712</v>
      </c>
      <c r="G66" s="6">
        <f t="shared" si="0"/>
        <v>-40</v>
      </c>
      <c r="H66" s="10">
        <v>321</v>
      </c>
      <c r="I66" s="11">
        <v>199289501</v>
      </c>
      <c r="J66" s="12">
        <f t="shared" si="1"/>
        <v>-12840</v>
      </c>
      <c r="K66" s="13">
        <f t="shared" si="2"/>
        <v>-6.0429455764038208E-2</v>
      </c>
    </row>
    <row r="67" spans="1:11" x14ac:dyDescent="0.3">
      <c r="A67" s="6">
        <v>2019</v>
      </c>
      <c r="B67" s="8" t="s">
        <v>39</v>
      </c>
      <c r="C67" s="8" t="s">
        <v>40</v>
      </c>
      <c r="D67" s="9">
        <v>43646</v>
      </c>
      <c r="E67" s="9">
        <v>43672</v>
      </c>
      <c r="F67" s="9">
        <v>43676</v>
      </c>
      <c r="G67" s="6">
        <f t="shared" ref="G67:G109" si="3">E67-F67</f>
        <v>-4</v>
      </c>
      <c r="H67" s="10">
        <v>6306.7</v>
      </c>
      <c r="I67" s="11" t="s">
        <v>99</v>
      </c>
      <c r="J67" s="12">
        <f t="shared" ref="J67:J109" si="4">G67*H67</f>
        <v>-25226.799999999999</v>
      </c>
      <c r="K67" s="13">
        <f t="shared" ref="K67:K109" si="5">J67/$H$111</f>
        <v>-0.11872599646948902</v>
      </c>
    </row>
    <row r="68" spans="1:11" x14ac:dyDescent="0.3">
      <c r="A68" s="6">
        <v>2019</v>
      </c>
      <c r="B68" s="8" t="s">
        <v>21</v>
      </c>
      <c r="C68" s="8" t="s">
        <v>22</v>
      </c>
      <c r="D68" s="9">
        <v>43654</v>
      </c>
      <c r="E68" s="9">
        <v>43672</v>
      </c>
      <c r="F68" s="9">
        <v>43685</v>
      </c>
      <c r="G68" s="6">
        <f t="shared" si="3"/>
        <v>-13</v>
      </c>
      <c r="H68" s="10">
        <v>90</v>
      </c>
      <c r="I68" s="22" t="s">
        <v>100</v>
      </c>
      <c r="J68" s="12">
        <f t="shared" si="4"/>
        <v>-1170</v>
      </c>
      <c r="K68" s="13">
        <f t="shared" si="5"/>
        <v>-5.5064223710221726E-3</v>
      </c>
    </row>
    <row r="69" spans="1:11" x14ac:dyDescent="0.3">
      <c r="A69" s="6">
        <v>2019</v>
      </c>
      <c r="B69" s="8" t="s">
        <v>21</v>
      </c>
      <c r="C69" s="8" t="s">
        <v>22</v>
      </c>
      <c r="D69" s="9">
        <v>43654</v>
      </c>
      <c r="E69" s="9">
        <v>43672</v>
      </c>
      <c r="F69" s="9">
        <v>43685</v>
      </c>
      <c r="G69" s="6">
        <f t="shared" si="3"/>
        <v>-13</v>
      </c>
      <c r="H69" s="10">
        <v>100</v>
      </c>
      <c r="I69" s="22" t="s">
        <v>101</v>
      </c>
      <c r="J69" s="12">
        <f t="shared" si="4"/>
        <v>-1300</v>
      </c>
      <c r="K69" s="13">
        <f t="shared" si="5"/>
        <v>-6.1182470789135253E-3</v>
      </c>
    </row>
    <row r="70" spans="1:11" x14ac:dyDescent="0.3">
      <c r="A70" s="6">
        <v>2019</v>
      </c>
      <c r="B70" s="8" t="s">
        <v>21</v>
      </c>
      <c r="C70" s="8" t="s">
        <v>22</v>
      </c>
      <c r="D70" s="9">
        <v>43654</v>
      </c>
      <c r="E70" s="9">
        <v>43672</v>
      </c>
      <c r="F70" s="9">
        <v>43685</v>
      </c>
      <c r="G70" s="6">
        <f t="shared" si="3"/>
        <v>-13</v>
      </c>
      <c r="H70" s="10">
        <v>270</v>
      </c>
      <c r="I70" s="22" t="s">
        <v>102</v>
      </c>
      <c r="J70" s="12">
        <f t="shared" si="4"/>
        <v>-3510</v>
      </c>
      <c r="K70" s="13">
        <f t="shared" si="5"/>
        <v>-1.6519267113066519E-2</v>
      </c>
    </row>
    <row r="71" spans="1:11" x14ac:dyDescent="0.3">
      <c r="A71" s="6">
        <v>2019</v>
      </c>
      <c r="B71" s="17" t="s">
        <v>15</v>
      </c>
      <c r="C71" s="16" t="s">
        <v>16</v>
      </c>
      <c r="D71" s="9">
        <v>43654</v>
      </c>
      <c r="E71" s="9">
        <v>43672</v>
      </c>
      <c r="F71" s="9">
        <v>43685</v>
      </c>
      <c r="G71" s="6">
        <f t="shared" si="3"/>
        <v>-13</v>
      </c>
      <c r="H71" s="10">
        <v>893.24</v>
      </c>
      <c r="I71" s="11" t="s">
        <v>103</v>
      </c>
      <c r="J71" s="12">
        <f t="shared" si="4"/>
        <v>-11612.12</v>
      </c>
      <c r="K71" s="13">
        <f t="shared" si="5"/>
        <v>-5.4650630207687179E-2</v>
      </c>
    </row>
    <row r="72" spans="1:11" ht="33" customHeight="1" x14ac:dyDescent="0.3">
      <c r="A72" s="6">
        <v>2019</v>
      </c>
      <c r="B72" s="33" t="s">
        <v>104</v>
      </c>
      <c r="C72" s="8" t="s">
        <v>12</v>
      </c>
      <c r="D72" s="9">
        <v>43629</v>
      </c>
      <c r="E72" s="9">
        <v>43672</v>
      </c>
      <c r="F72" s="9">
        <v>43690</v>
      </c>
      <c r="G72" s="6">
        <f t="shared" si="3"/>
        <v>-18</v>
      </c>
      <c r="H72" s="10">
        <v>3072.8</v>
      </c>
      <c r="I72" s="11" t="s">
        <v>105</v>
      </c>
      <c r="J72" s="12">
        <f t="shared" si="4"/>
        <v>-55310.400000000001</v>
      </c>
      <c r="K72" s="13">
        <f t="shared" si="5"/>
        <v>-0.26030976402579897</v>
      </c>
    </row>
    <row r="73" spans="1:11" x14ac:dyDescent="0.3">
      <c r="A73" s="6">
        <v>2019</v>
      </c>
      <c r="B73" s="29" t="s">
        <v>27</v>
      </c>
      <c r="C73" s="30" t="s">
        <v>28</v>
      </c>
      <c r="D73" s="9">
        <v>43627</v>
      </c>
      <c r="E73" s="9">
        <v>43672</v>
      </c>
      <c r="F73" s="9">
        <v>43678</v>
      </c>
      <c r="G73" s="6">
        <f t="shared" si="3"/>
        <v>-6</v>
      </c>
      <c r="H73" s="10">
        <v>314.7</v>
      </c>
      <c r="I73" s="11" t="s">
        <v>106</v>
      </c>
      <c r="J73" s="12">
        <f t="shared" si="4"/>
        <v>-1888.1999999999998</v>
      </c>
      <c r="K73" s="13">
        <f t="shared" si="5"/>
        <v>-8.886518564926553E-3</v>
      </c>
    </row>
    <row r="74" spans="1:11" x14ac:dyDescent="0.3">
      <c r="A74" s="6">
        <v>2019</v>
      </c>
      <c r="B74" s="17" t="s">
        <v>13</v>
      </c>
      <c r="C74" s="16" t="s">
        <v>14</v>
      </c>
      <c r="D74" s="9">
        <v>43647</v>
      </c>
      <c r="E74" s="9">
        <v>43672</v>
      </c>
      <c r="F74" s="9">
        <v>43716</v>
      </c>
      <c r="G74" s="6">
        <f t="shared" si="3"/>
        <v>-44</v>
      </c>
      <c r="H74" s="10">
        <v>284.13</v>
      </c>
      <c r="I74" s="11">
        <v>199300251</v>
      </c>
      <c r="J74" s="12">
        <f t="shared" si="4"/>
        <v>-12501.72</v>
      </c>
      <c r="K74" s="13">
        <f t="shared" si="5"/>
        <v>-5.8837393747226768E-2</v>
      </c>
    </row>
    <row r="75" spans="1:11" x14ac:dyDescent="0.3">
      <c r="A75" s="6">
        <v>2019</v>
      </c>
      <c r="B75" s="29" t="s">
        <v>27</v>
      </c>
      <c r="C75" s="30" t="s">
        <v>28</v>
      </c>
      <c r="D75" s="9">
        <v>43657</v>
      </c>
      <c r="E75" s="9">
        <v>43672</v>
      </c>
      <c r="F75" s="9">
        <v>43709</v>
      </c>
      <c r="G75" s="6">
        <f t="shared" si="3"/>
        <v>-37</v>
      </c>
      <c r="H75" s="10">
        <v>314.7</v>
      </c>
      <c r="I75" s="11" t="s">
        <v>107</v>
      </c>
      <c r="J75" s="12">
        <f t="shared" si="4"/>
        <v>-11643.9</v>
      </c>
      <c r="K75" s="13">
        <f t="shared" si="5"/>
        <v>-5.4800197817047078E-2</v>
      </c>
    </row>
    <row r="76" spans="1:11" x14ac:dyDescent="0.3">
      <c r="A76" s="6">
        <v>2019</v>
      </c>
      <c r="B76" s="17" t="s">
        <v>32</v>
      </c>
      <c r="C76" s="21" t="s">
        <v>33</v>
      </c>
      <c r="D76" s="9">
        <v>43630</v>
      </c>
      <c r="E76" s="9">
        <v>43682</v>
      </c>
      <c r="F76" s="9">
        <v>43690</v>
      </c>
      <c r="G76" s="6">
        <f t="shared" si="3"/>
        <v>-8</v>
      </c>
      <c r="H76" s="10">
        <v>1.1399999999999999</v>
      </c>
      <c r="I76" s="11" t="s">
        <v>108</v>
      </c>
      <c r="J76" s="12">
        <f t="shared" si="4"/>
        <v>-9.1199999999999992</v>
      </c>
      <c r="K76" s="13">
        <f t="shared" si="5"/>
        <v>-4.2921856430531803E-5</v>
      </c>
    </row>
    <row r="77" spans="1:11" x14ac:dyDescent="0.3">
      <c r="A77" s="6">
        <v>2019</v>
      </c>
      <c r="B77" s="17" t="s">
        <v>15</v>
      </c>
      <c r="C77" s="16" t="s">
        <v>16</v>
      </c>
      <c r="D77" s="9">
        <v>43678</v>
      </c>
      <c r="E77" s="9">
        <v>43685</v>
      </c>
      <c r="F77" s="9">
        <v>43708</v>
      </c>
      <c r="G77" s="6">
        <f t="shared" si="3"/>
        <v>-23</v>
      </c>
      <c r="H77" s="10">
        <v>991.88</v>
      </c>
      <c r="I77" s="11" t="s">
        <v>109</v>
      </c>
      <c r="J77" s="12">
        <f t="shared" si="4"/>
        <v>-22813.24</v>
      </c>
      <c r="K77" s="13">
        <f t="shared" si="5"/>
        <v>-0.10736695306965631</v>
      </c>
    </row>
    <row r="78" spans="1:11" x14ac:dyDescent="0.3">
      <c r="A78" s="6">
        <v>2019</v>
      </c>
      <c r="B78" s="8" t="s">
        <v>39</v>
      </c>
      <c r="C78" s="8" t="s">
        <v>40</v>
      </c>
      <c r="D78" s="9">
        <v>43677</v>
      </c>
      <c r="E78" s="9">
        <v>43685</v>
      </c>
      <c r="F78" s="9">
        <v>43708</v>
      </c>
      <c r="G78" s="6">
        <f t="shared" si="3"/>
        <v>-23</v>
      </c>
      <c r="H78" s="10">
        <v>7033.66</v>
      </c>
      <c r="I78" s="11" t="s">
        <v>110</v>
      </c>
      <c r="J78" s="12">
        <f t="shared" si="4"/>
        <v>-161774.18</v>
      </c>
      <c r="K78" s="13">
        <f t="shared" si="5"/>
        <v>-0.76136492632971609</v>
      </c>
    </row>
    <row r="79" spans="1:11" x14ac:dyDescent="0.3">
      <c r="A79" s="6">
        <v>2019</v>
      </c>
      <c r="B79" s="17" t="s">
        <v>13</v>
      </c>
      <c r="C79" s="21" t="s">
        <v>54</v>
      </c>
      <c r="D79" s="18">
        <v>43683</v>
      </c>
      <c r="E79" s="9">
        <v>43685</v>
      </c>
      <c r="F79" s="9">
        <v>43713</v>
      </c>
      <c r="G79" s="6">
        <f t="shared" si="3"/>
        <v>-28</v>
      </c>
      <c r="H79" s="10">
        <v>461.19</v>
      </c>
      <c r="I79" s="11">
        <v>199307969</v>
      </c>
      <c r="J79" s="12">
        <f t="shared" si="4"/>
        <v>-12913.32</v>
      </c>
      <c r="K79" s="13">
        <f t="shared" si="5"/>
        <v>-6.0774524899288924E-2</v>
      </c>
    </row>
    <row r="80" spans="1:11" x14ac:dyDescent="0.3">
      <c r="A80" s="6">
        <v>2019</v>
      </c>
      <c r="B80" s="8" t="s">
        <v>74</v>
      </c>
      <c r="C80" s="8" t="s">
        <v>25</v>
      </c>
      <c r="D80" s="9">
        <v>43720</v>
      </c>
      <c r="E80" s="9">
        <v>43721</v>
      </c>
      <c r="F80" s="9">
        <v>43731</v>
      </c>
      <c r="G80" s="6">
        <f t="shared" si="3"/>
        <v>-10</v>
      </c>
      <c r="H80" s="10">
        <v>600</v>
      </c>
      <c r="I80" s="11">
        <v>376</v>
      </c>
      <c r="J80" s="12">
        <f t="shared" si="4"/>
        <v>-6000</v>
      </c>
      <c r="K80" s="13">
        <f t="shared" si="5"/>
        <v>-2.8238063441139348E-2</v>
      </c>
    </row>
    <row r="81" spans="1:11" x14ac:dyDescent="0.3">
      <c r="A81" s="6">
        <v>2019</v>
      </c>
      <c r="B81" s="29" t="s">
        <v>27</v>
      </c>
      <c r="C81" s="30" t="s">
        <v>28</v>
      </c>
      <c r="D81" s="9">
        <v>43689</v>
      </c>
      <c r="E81" s="9">
        <v>43732</v>
      </c>
      <c r="F81" s="9">
        <v>43739</v>
      </c>
      <c r="G81" s="6">
        <f t="shared" si="3"/>
        <v>-7</v>
      </c>
      <c r="H81" s="10">
        <v>314.7</v>
      </c>
      <c r="I81" s="11" t="s">
        <v>111</v>
      </c>
      <c r="J81" s="12">
        <f t="shared" si="4"/>
        <v>-2202.9</v>
      </c>
      <c r="K81" s="13">
        <f t="shared" si="5"/>
        <v>-1.0367604992414313E-2</v>
      </c>
    </row>
    <row r="82" spans="1:11" x14ac:dyDescent="0.3">
      <c r="A82" s="6">
        <v>2019</v>
      </c>
      <c r="B82" s="8" t="s">
        <v>32</v>
      </c>
      <c r="C82" s="21" t="s">
        <v>33</v>
      </c>
      <c r="D82" s="9">
        <v>43691</v>
      </c>
      <c r="E82" s="9">
        <v>43732</v>
      </c>
      <c r="F82" s="9">
        <v>43726</v>
      </c>
      <c r="G82" s="6">
        <f t="shared" si="3"/>
        <v>6</v>
      </c>
      <c r="H82" s="10">
        <v>29.04</v>
      </c>
      <c r="I82" s="11" t="s">
        <v>112</v>
      </c>
      <c r="J82" s="12">
        <f t="shared" si="4"/>
        <v>174.24</v>
      </c>
      <c r="K82" s="13">
        <f t="shared" si="5"/>
        <v>8.2003336233068668E-4</v>
      </c>
    </row>
    <row r="83" spans="1:11" x14ac:dyDescent="0.3">
      <c r="A83" s="6">
        <v>2019</v>
      </c>
      <c r="B83" s="17" t="s">
        <v>13</v>
      </c>
      <c r="C83" s="16" t="s">
        <v>14</v>
      </c>
      <c r="D83" s="9">
        <v>43705</v>
      </c>
      <c r="E83" s="9">
        <v>43732</v>
      </c>
      <c r="F83" s="9">
        <v>43735</v>
      </c>
      <c r="G83" s="6">
        <f t="shared" si="3"/>
        <v>-3</v>
      </c>
      <c r="H83" s="10">
        <v>1210.76</v>
      </c>
      <c r="I83" s="11">
        <v>1993161107</v>
      </c>
      <c r="J83" s="12">
        <f t="shared" si="4"/>
        <v>-3632.2799999999997</v>
      </c>
      <c r="K83" s="13">
        <f t="shared" si="5"/>
        <v>-1.7094758845996937E-2</v>
      </c>
    </row>
    <row r="84" spans="1:11" x14ac:dyDescent="0.3">
      <c r="A84" s="6">
        <v>2019</v>
      </c>
      <c r="B84" s="17" t="s">
        <v>15</v>
      </c>
      <c r="C84" s="16" t="s">
        <v>16</v>
      </c>
      <c r="D84" s="9">
        <v>43711</v>
      </c>
      <c r="E84" s="9">
        <v>43732</v>
      </c>
      <c r="F84" s="9">
        <v>43741</v>
      </c>
      <c r="G84" s="6">
        <f t="shared" si="3"/>
        <v>-9</v>
      </c>
      <c r="H84" s="10">
        <v>504.16</v>
      </c>
      <c r="I84" s="11" t="s">
        <v>113</v>
      </c>
      <c r="J84" s="12">
        <f t="shared" si="4"/>
        <v>-4537.4400000000005</v>
      </c>
      <c r="K84" s="13">
        <f t="shared" si="5"/>
        <v>-2.1354753096727224E-2</v>
      </c>
    </row>
    <row r="85" spans="1:11" x14ac:dyDescent="0.3">
      <c r="A85" s="6">
        <v>2019</v>
      </c>
      <c r="B85" s="8" t="s">
        <v>39</v>
      </c>
      <c r="C85" s="8" t="s">
        <v>40</v>
      </c>
      <c r="D85" s="9">
        <v>43708</v>
      </c>
      <c r="E85" s="9">
        <v>43732</v>
      </c>
      <c r="F85" s="9">
        <v>43738</v>
      </c>
      <c r="G85" s="6">
        <f t="shared" si="3"/>
        <v>-6</v>
      </c>
      <c r="H85" s="10">
        <v>4989.04</v>
      </c>
      <c r="I85" s="11" t="s">
        <v>114</v>
      </c>
      <c r="J85" s="12">
        <f t="shared" si="4"/>
        <v>-29934.239999999998</v>
      </c>
      <c r="K85" s="13">
        <f t="shared" si="5"/>
        <v>-0.14088082803038185</v>
      </c>
    </row>
    <row r="86" spans="1:11" x14ac:dyDescent="0.3">
      <c r="A86" s="6">
        <v>2019</v>
      </c>
      <c r="B86" s="8" t="s">
        <v>74</v>
      </c>
      <c r="C86" s="8" t="s">
        <v>25</v>
      </c>
      <c r="D86" s="9">
        <v>43755</v>
      </c>
      <c r="E86" s="9">
        <v>43755</v>
      </c>
      <c r="F86" s="9">
        <v>43755</v>
      </c>
      <c r="G86" s="6">
        <f t="shared" si="3"/>
        <v>0</v>
      </c>
      <c r="H86" s="10">
        <v>314.7</v>
      </c>
      <c r="I86" s="11" t="s">
        <v>115</v>
      </c>
      <c r="J86" s="12">
        <f t="shared" si="4"/>
        <v>0</v>
      </c>
      <c r="K86" s="13">
        <f t="shared" si="5"/>
        <v>0</v>
      </c>
    </row>
    <row r="87" spans="1:11" x14ac:dyDescent="0.3">
      <c r="A87" s="6">
        <v>2019</v>
      </c>
      <c r="B87" s="8" t="s">
        <v>60</v>
      </c>
      <c r="C87" s="21" t="s">
        <v>61</v>
      </c>
      <c r="D87" s="9">
        <v>43738</v>
      </c>
      <c r="E87" s="9">
        <v>43755</v>
      </c>
      <c r="F87" s="9">
        <v>43768</v>
      </c>
      <c r="G87" s="6">
        <f t="shared" si="3"/>
        <v>-13</v>
      </c>
      <c r="H87" s="10">
        <v>2652</v>
      </c>
      <c r="I87" s="11" t="s">
        <v>116</v>
      </c>
      <c r="J87" s="12">
        <f t="shared" si="4"/>
        <v>-34476</v>
      </c>
      <c r="K87" s="13">
        <f t="shared" si="5"/>
        <v>-0.16225591253278671</v>
      </c>
    </row>
    <row r="88" spans="1:11" x14ac:dyDescent="0.3">
      <c r="A88" s="6">
        <v>2019</v>
      </c>
      <c r="B88" s="8" t="s">
        <v>21</v>
      </c>
      <c r="C88" s="8" t="s">
        <v>22</v>
      </c>
      <c r="D88" s="9">
        <v>43738</v>
      </c>
      <c r="E88" s="9">
        <v>43756</v>
      </c>
      <c r="F88" s="9">
        <v>43768</v>
      </c>
      <c r="G88" s="6">
        <f t="shared" si="3"/>
        <v>-12</v>
      </c>
      <c r="H88" s="10">
        <v>270</v>
      </c>
      <c r="I88" s="11">
        <v>20190001218</v>
      </c>
      <c r="J88" s="12">
        <f t="shared" si="4"/>
        <v>-3240</v>
      </c>
      <c r="K88" s="13">
        <f t="shared" si="5"/>
        <v>-1.5248554258215249E-2</v>
      </c>
    </row>
    <row r="89" spans="1:11" x14ac:dyDescent="0.3">
      <c r="A89" s="6">
        <v>2019</v>
      </c>
      <c r="B89" s="8" t="s">
        <v>21</v>
      </c>
      <c r="C89" s="8" t="s">
        <v>22</v>
      </c>
      <c r="D89" s="9">
        <v>43738</v>
      </c>
      <c r="E89" s="9">
        <v>43756</v>
      </c>
      <c r="F89" s="9">
        <v>43768</v>
      </c>
      <c r="G89" s="6">
        <f t="shared" si="3"/>
        <v>-12</v>
      </c>
      <c r="H89" s="10">
        <v>100</v>
      </c>
      <c r="I89" s="22" t="s">
        <v>117</v>
      </c>
      <c r="J89" s="12">
        <f t="shared" si="4"/>
        <v>-1200</v>
      </c>
      <c r="K89" s="13">
        <f t="shared" si="5"/>
        <v>-5.6476126882278694E-3</v>
      </c>
    </row>
    <row r="90" spans="1:11" x14ac:dyDescent="0.3">
      <c r="A90" s="6">
        <v>2019</v>
      </c>
      <c r="B90" s="17" t="s">
        <v>15</v>
      </c>
      <c r="C90" s="16" t="s">
        <v>16</v>
      </c>
      <c r="D90" s="9">
        <v>43739</v>
      </c>
      <c r="E90" s="9">
        <v>43756</v>
      </c>
      <c r="F90" s="9">
        <v>43769</v>
      </c>
      <c r="G90" s="6">
        <f t="shared" si="3"/>
        <v>-13</v>
      </c>
      <c r="H90" s="10">
        <v>937.08</v>
      </c>
      <c r="I90" s="11" t="s">
        <v>118</v>
      </c>
      <c r="J90" s="12">
        <f t="shared" si="4"/>
        <v>-12182.04</v>
      </c>
      <c r="K90" s="13">
        <f t="shared" si="5"/>
        <v>-5.7332869727082868E-2</v>
      </c>
    </row>
    <row r="91" spans="1:11" x14ac:dyDescent="0.3">
      <c r="A91" s="6">
        <v>2019</v>
      </c>
      <c r="B91" s="8" t="s">
        <v>13</v>
      </c>
      <c r="C91" s="8" t="s">
        <v>54</v>
      </c>
      <c r="D91" s="9">
        <v>43744</v>
      </c>
      <c r="E91" s="9">
        <v>43756</v>
      </c>
      <c r="F91" s="9">
        <v>43804</v>
      </c>
      <c r="G91" s="6">
        <f t="shared" si="3"/>
        <v>-48</v>
      </c>
      <c r="H91" s="10">
        <v>321</v>
      </c>
      <c r="I91" s="11">
        <v>199328623</v>
      </c>
      <c r="J91" s="12">
        <f t="shared" si="4"/>
        <v>-15408</v>
      </c>
      <c r="K91" s="13">
        <f t="shared" si="5"/>
        <v>-7.2515346916845844E-2</v>
      </c>
    </row>
    <row r="92" spans="1:11" x14ac:dyDescent="0.3">
      <c r="A92" s="6">
        <v>2019</v>
      </c>
      <c r="B92" s="17" t="s">
        <v>63</v>
      </c>
      <c r="C92" s="21" t="s">
        <v>64</v>
      </c>
      <c r="D92" s="9">
        <v>43742</v>
      </c>
      <c r="E92" s="9">
        <v>43756</v>
      </c>
      <c r="F92" s="9">
        <v>43772</v>
      </c>
      <c r="G92" s="6">
        <f t="shared" si="3"/>
        <v>-16</v>
      </c>
      <c r="H92" s="10">
        <v>1191.8399999999999</v>
      </c>
      <c r="I92" s="11">
        <v>131</v>
      </c>
      <c r="J92" s="12">
        <f t="shared" si="4"/>
        <v>-19069.439999999999</v>
      </c>
      <c r="K92" s="13">
        <f t="shared" si="5"/>
        <v>-8.974734275116672E-2</v>
      </c>
    </row>
    <row r="93" spans="1:11" x14ac:dyDescent="0.3">
      <c r="A93" s="6">
        <v>2019</v>
      </c>
      <c r="B93" s="17" t="s">
        <v>63</v>
      </c>
      <c r="C93" s="21" t="s">
        <v>64</v>
      </c>
      <c r="D93" s="9">
        <v>43746</v>
      </c>
      <c r="E93" s="9">
        <v>43756</v>
      </c>
      <c r="F93" s="9">
        <v>43776</v>
      </c>
      <c r="G93" s="6">
        <f t="shared" si="3"/>
        <v>-20</v>
      </c>
      <c r="H93" s="10">
        <v>6573.12</v>
      </c>
      <c r="I93" s="11">
        <v>3</v>
      </c>
      <c r="J93" s="12">
        <f t="shared" si="4"/>
        <v>-131462.39999999999</v>
      </c>
      <c r="K93" s="13">
        <f t="shared" si="5"/>
        <v>-0.6187072652207396</v>
      </c>
    </row>
    <row r="94" spans="1:11" x14ac:dyDescent="0.3">
      <c r="A94" s="6">
        <v>2019</v>
      </c>
      <c r="B94" s="8" t="s">
        <v>39</v>
      </c>
      <c r="C94" s="8" t="s">
        <v>40</v>
      </c>
      <c r="D94" s="9">
        <v>43738</v>
      </c>
      <c r="E94" s="9">
        <v>43756</v>
      </c>
      <c r="F94" s="9">
        <v>43768</v>
      </c>
      <c r="G94" s="6">
        <f t="shared" si="3"/>
        <v>-12</v>
      </c>
      <c r="H94" s="10">
        <v>6067.66</v>
      </c>
      <c r="I94" s="11" t="s">
        <v>119</v>
      </c>
      <c r="J94" s="12">
        <f t="shared" si="4"/>
        <v>-72811.92</v>
      </c>
      <c r="K94" s="13">
        <f t="shared" si="5"/>
        <v>-0.34267793603852714</v>
      </c>
    </row>
    <row r="95" spans="1:11" x14ac:dyDescent="0.3">
      <c r="A95" s="6">
        <v>2019</v>
      </c>
      <c r="B95" s="8" t="s">
        <v>120</v>
      </c>
      <c r="C95" s="8" t="s">
        <v>12</v>
      </c>
      <c r="D95" s="9">
        <v>43753</v>
      </c>
      <c r="E95" s="9">
        <v>43756</v>
      </c>
      <c r="F95" s="9">
        <v>43783</v>
      </c>
      <c r="G95" s="6">
        <f t="shared" si="3"/>
        <v>-27</v>
      </c>
      <c r="H95" s="10">
        <v>2458.2399999999998</v>
      </c>
      <c r="I95" s="11" t="s">
        <v>121</v>
      </c>
      <c r="J95" s="12">
        <f t="shared" si="4"/>
        <v>-66372.479999999996</v>
      </c>
      <c r="K95" s="13">
        <f t="shared" si="5"/>
        <v>-0.31237171683095877</v>
      </c>
    </row>
    <row r="96" spans="1:11" x14ac:dyDescent="0.3">
      <c r="A96" s="6">
        <v>2019</v>
      </c>
      <c r="B96" s="8" t="s">
        <v>120</v>
      </c>
      <c r="C96" s="8" t="s">
        <v>12</v>
      </c>
      <c r="D96" s="9">
        <v>43753</v>
      </c>
      <c r="E96" s="9">
        <v>43756</v>
      </c>
      <c r="F96" s="9">
        <v>43783</v>
      </c>
      <c r="G96" s="6">
        <f t="shared" si="3"/>
        <v>-27</v>
      </c>
      <c r="H96" s="10">
        <v>2458.2399999999998</v>
      </c>
      <c r="I96" s="11" t="s">
        <v>122</v>
      </c>
      <c r="J96" s="12">
        <f t="shared" si="4"/>
        <v>-66372.479999999996</v>
      </c>
      <c r="K96" s="13">
        <f t="shared" si="5"/>
        <v>-0.31237171683095877</v>
      </c>
    </row>
    <row r="97" spans="1:11" x14ac:dyDescent="0.3">
      <c r="A97" s="6">
        <v>2019</v>
      </c>
      <c r="B97" s="8" t="s">
        <v>120</v>
      </c>
      <c r="C97" s="8" t="s">
        <v>12</v>
      </c>
      <c r="D97" s="9">
        <v>43753</v>
      </c>
      <c r="E97" s="9">
        <v>43756</v>
      </c>
      <c r="F97" s="9">
        <v>43783</v>
      </c>
      <c r="G97" s="6">
        <f t="shared" si="3"/>
        <v>-27</v>
      </c>
      <c r="H97" s="10">
        <v>2458.2399999999998</v>
      </c>
      <c r="I97" s="11" t="s">
        <v>123</v>
      </c>
      <c r="J97" s="12">
        <f t="shared" si="4"/>
        <v>-66372.479999999996</v>
      </c>
      <c r="K97" s="13">
        <f t="shared" si="5"/>
        <v>-0.31237171683095877</v>
      </c>
    </row>
    <row r="98" spans="1:11" x14ac:dyDescent="0.3">
      <c r="A98" s="6">
        <v>2019</v>
      </c>
      <c r="B98" s="17" t="s">
        <v>124</v>
      </c>
      <c r="C98" s="21" t="s">
        <v>125</v>
      </c>
      <c r="D98" s="9">
        <v>43769</v>
      </c>
      <c r="E98" s="9">
        <v>43774</v>
      </c>
      <c r="F98" s="9">
        <v>43799</v>
      </c>
      <c r="G98" s="6">
        <f t="shared" si="3"/>
        <v>-25</v>
      </c>
      <c r="H98" s="10">
        <v>1110</v>
      </c>
      <c r="I98" s="11" t="s">
        <v>126</v>
      </c>
      <c r="J98" s="12">
        <f t="shared" si="4"/>
        <v>-27750</v>
      </c>
      <c r="K98" s="13">
        <f t="shared" si="5"/>
        <v>-0.13060104341526949</v>
      </c>
    </row>
    <row r="99" spans="1:11" x14ac:dyDescent="0.3">
      <c r="A99" s="6">
        <v>2019</v>
      </c>
      <c r="B99" s="30" t="s">
        <v>50</v>
      </c>
      <c r="C99" s="30" t="s">
        <v>127</v>
      </c>
      <c r="D99" s="9">
        <v>43724</v>
      </c>
      <c r="E99" s="37">
        <v>43791</v>
      </c>
      <c r="F99" s="9">
        <v>43785</v>
      </c>
      <c r="G99" s="6">
        <f t="shared" si="3"/>
        <v>6</v>
      </c>
      <c r="H99" s="10">
        <v>4000</v>
      </c>
      <c r="I99" s="11" t="s">
        <v>128</v>
      </c>
      <c r="J99" s="12">
        <f t="shared" si="4"/>
        <v>24000</v>
      </c>
      <c r="K99" s="13">
        <f t="shared" si="5"/>
        <v>0.11295225376455739</v>
      </c>
    </row>
    <row r="100" spans="1:11" x14ac:dyDescent="0.3">
      <c r="A100" s="6">
        <v>2019</v>
      </c>
      <c r="B100" s="29" t="s">
        <v>27</v>
      </c>
      <c r="C100" s="30" t="s">
        <v>28</v>
      </c>
      <c r="D100" s="9">
        <v>43749</v>
      </c>
      <c r="E100" s="9">
        <v>43796</v>
      </c>
      <c r="F100" s="9">
        <v>43800</v>
      </c>
      <c r="G100" s="6">
        <f t="shared" si="3"/>
        <v>-4</v>
      </c>
      <c r="H100" s="10">
        <v>34.700000000000003</v>
      </c>
      <c r="I100" s="11" t="s">
        <v>129</v>
      </c>
      <c r="J100" s="12">
        <f t="shared" si="4"/>
        <v>-138.80000000000001</v>
      </c>
      <c r="K100" s="13">
        <f t="shared" si="5"/>
        <v>-6.5324053427169028E-4</v>
      </c>
    </row>
    <row r="101" spans="1:11" x14ac:dyDescent="0.3">
      <c r="A101" s="6">
        <v>2019</v>
      </c>
      <c r="B101" s="17" t="s">
        <v>50</v>
      </c>
      <c r="C101" s="21" t="s">
        <v>51</v>
      </c>
      <c r="D101" s="9">
        <v>43759</v>
      </c>
      <c r="E101" s="9">
        <v>43796</v>
      </c>
      <c r="F101" s="9">
        <v>43819</v>
      </c>
      <c r="G101" s="6">
        <f t="shared" si="3"/>
        <v>-23</v>
      </c>
      <c r="H101" s="10">
        <v>2500</v>
      </c>
      <c r="I101" s="11" t="s">
        <v>130</v>
      </c>
      <c r="J101" s="12">
        <f t="shared" si="4"/>
        <v>-57500</v>
      </c>
      <c r="K101" s="13">
        <f t="shared" si="5"/>
        <v>-0.2706147746442521</v>
      </c>
    </row>
    <row r="102" spans="1:11" x14ac:dyDescent="0.3">
      <c r="A102" s="6">
        <v>2019</v>
      </c>
      <c r="B102" s="8" t="s">
        <v>32</v>
      </c>
      <c r="C102" s="8" t="s">
        <v>33</v>
      </c>
      <c r="D102" s="9">
        <v>43752</v>
      </c>
      <c r="E102" s="9">
        <v>43796</v>
      </c>
      <c r="F102" s="9">
        <v>43787</v>
      </c>
      <c r="G102" s="6">
        <f t="shared" si="3"/>
        <v>9</v>
      </c>
      <c r="H102" s="10">
        <v>19.2</v>
      </c>
      <c r="I102" s="11" t="s">
        <v>131</v>
      </c>
      <c r="J102" s="12">
        <f t="shared" si="4"/>
        <v>172.79999999999998</v>
      </c>
      <c r="K102" s="13">
        <f t="shared" si="5"/>
        <v>8.1325622710481319E-4</v>
      </c>
    </row>
    <row r="103" spans="1:11" x14ac:dyDescent="0.3">
      <c r="A103" s="6">
        <v>2019</v>
      </c>
      <c r="B103" s="8" t="s">
        <v>13</v>
      </c>
      <c r="C103" s="8" t="s">
        <v>54</v>
      </c>
      <c r="D103" s="9">
        <v>43775</v>
      </c>
      <c r="E103" s="9">
        <v>43796</v>
      </c>
      <c r="F103" s="9">
        <v>43805</v>
      </c>
      <c r="G103" s="6">
        <f t="shared" si="3"/>
        <v>-9</v>
      </c>
      <c r="H103" s="10">
        <v>461.19</v>
      </c>
      <c r="I103" s="11">
        <v>199348051</v>
      </c>
      <c r="J103" s="12">
        <f t="shared" si="4"/>
        <v>-4150.71</v>
      </c>
      <c r="K103" s="13">
        <f t="shared" si="5"/>
        <v>-1.9534668717628583E-2</v>
      </c>
    </row>
    <row r="104" spans="1:11" x14ac:dyDescent="0.3">
      <c r="A104" s="6">
        <v>2019</v>
      </c>
      <c r="B104" s="17" t="s">
        <v>15</v>
      </c>
      <c r="C104" s="16" t="s">
        <v>16</v>
      </c>
      <c r="D104" s="9">
        <v>43774</v>
      </c>
      <c r="E104" s="9">
        <v>43796</v>
      </c>
      <c r="F104" s="9">
        <v>43804</v>
      </c>
      <c r="G104" s="6">
        <f t="shared" si="3"/>
        <v>-8</v>
      </c>
      <c r="H104" s="10">
        <v>964.48</v>
      </c>
      <c r="I104" s="11" t="s">
        <v>132</v>
      </c>
      <c r="J104" s="12">
        <f t="shared" si="4"/>
        <v>-7715.84</v>
      </c>
      <c r="K104" s="13">
        <f t="shared" si="5"/>
        <v>-3.6313396570280106E-2</v>
      </c>
    </row>
    <row r="105" spans="1:11" x14ac:dyDescent="0.3">
      <c r="A105" s="6">
        <v>2019</v>
      </c>
      <c r="B105" s="8" t="s">
        <v>39</v>
      </c>
      <c r="C105" s="8" t="s">
        <v>40</v>
      </c>
      <c r="D105" s="9">
        <v>43769</v>
      </c>
      <c r="E105" s="9">
        <v>43796</v>
      </c>
      <c r="F105" s="9">
        <v>43799</v>
      </c>
      <c r="G105" s="6">
        <f t="shared" si="3"/>
        <v>-3</v>
      </c>
      <c r="H105" s="10">
        <v>7133.98</v>
      </c>
      <c r="I105" s="11" t="s">
        <v>133</v>
      </c>
      <c r="J105" s="12">
        <f t="shared" si="4"/>
        <v>-21401.94</v>
      </c>
      <c r="K105" s="13">
        <f t="shared" si="5"/>
        <v>-0.10072488991390964</v>
      </c>
    </row>
    <row r="106" spans="1:11" x14ac:dyDescent="0.3">
      <c r="A106" s="6">
        <v>2019</v>
      </c>
      <c r="B106" s="8" t="s">
        <v>134</v>
      </c>
      <c r="C106" s="8" t="s">
        <v>135</v>
      </c>
      <c r="D106" s="9">
        <v>43780</v>
      </c>
      <c r="E106" s="9">
        <v>43796</v>
      </c>
      <c r="F106" s="9">
        <v>43810</v>
      </c>
      <c r="G106" s="6">
        <f t="shared" si="3"/>
        <v>-14</v>
      </c>
      <c r="H106" s="10">
        <v>73.5</v>
      </c>
      <c r="I106" s="11" t="s">
        <v>136</v>
      </c>
      <c r="J106" s="12">
        <f t="shared" si="4"/>
        <v>-1029</v>
      </c>
      <c r="K106" s="13">
        <f t="shared" si="5"/>
        <v>-4.8428278801553983E-3</v>
      </c>
    </row>
    <row r="107" spans="1:11" x14ac:dyDescent="0.3">
      <c r="A107" s="6">
        <v>2019</v>
      </c>
      <c r="B107" s="29" t="s">
        <v>27</v>
      </c>
      <c r="C107" s="30" t="s">
        <v>28</v>
      </c>
      <c r="D107" s="9">
        <v>43783</v>
      </c>
      <c r="E107" s="9">
        <v>43796</v>
      </c>
      <c r="F107" s="9">
        <v>43831</v>
      </c>
      <c r="G107" s="6">
        <f t="shared" si="3"/>
        <v>-35</v>
      </c>
      <c r="H107" s="10">
        <v>314.7</v>
      </c>
      <c r="I107" s="11" t="s">
        <v>137</v>
      </c>
      <c r="J107" s="12">
        <f t="shared" si="4"/>
        <v>-11014.5</v>
      </c>
      <c r="K107" s="13">
        <f t="shared" si="5"/>
        <v>-5.1838024962071558E-2</v>
      </c>
    </row>
    <row r="108" spans="1:11" x14ac:dyDescent="0.3">
      <c r="A108" s="6">
        <v>2019</v>
      </c>
      <c r="B108" s="38" t="s">
        <v>13</v>
      </c>
      <c r="C108" s="39" t="s">
        <v>14</v>
      </c>
      <c r="D108" s="26">
        <v>43791</v>
      </c>
      <c r="E108" s="26">
        <v>43796</v>
      </c>
      <c r="F108" s="26">
        <v>43821</v>
      </c>
      <c r="G108" s="34">
        <f t="shared" si="3"/>
        <v>-25</v>
      </c>
      <c r="H108" s="27">
        <v>817.43</v>
      </c>
      <c r="I108" s="28">
        <v>199357073</v>
      </c>
      <c r="J108" s="12">
        <f t="shared" si="4"/>
        <v>-20435.75</v>
      </c>
      <c r="K108" s="13">
        <f t="shared" si="5"/>
        <v>-9.6177667494543914E-2</v>
      </c>
    </row>
    <row r="109" spans="1:11" x14ac:dyDescent="0.3">
      <c r="A109" s="6">
        <v>2019</v>
      </c>
      <c r="B109" s="8" t="s">
        <v>59</v>
      </c>
      <c r="C109" s="8" t="s">
        <v>25</v>
      </c>
      <c r="D109" s="9">
        <v>43797</v>
      </c>
      <c r="E109" s="9">
        <v>43798</v>
      </c>
      <c r="F109" s="9">
        <v>43827</v>
      </c>
      <c r="G109" s="6">
        <f t="shared" si="3"/>
        <v>-29</v>
      </c>
      <c r="H109" s="10">
        <v>760</v>
      </c>
      <c r="I109" s="11" t="s">
        <v>138</v>
      </c>
      <c r="J109" s="12">
        <f t="shared" si="4"/>
        <v>-22040</v>
      </c>
      <c r="K109" s="13">
        <f t="shared" si="5"/>
        <v>-0.10372781970711854</v>
      </c>
    </row>
    <row r="110" spans="1:11" hidden="1" x14ac:dyDescent="0.3">
      <c r="B110" s="40"/>
      <c r="C110" s="40"/>
      <c r="E110" s="41"/>
      <c r="F110" s="41"/>
      <c r="G110" s="41"/>
      <c r="H110" s="42"/>
      <c r="I110" s="41"/>
    </row>
    <row r="111" spans="1:11" hidden="1" x14ac:dyDescent="0.3">
      <c r="B111" s="40"/>
      <c r="C111" s="40"/>
      <c r="E111" s="41"/>
      <c r="F111" s="41"/>
      <c r="G111" s="41"/>
      <c r="H111" s="43">
        <f>SUM(H2:H109)</f>
        <v>212479.16000000006</v>
      </c>
      <c r="I111" s="41"/>
      <c r="K111" s="44">
        <f>SUM(K2:K109)</f>
        <v>-14.003044345619587</v>
      </c>
    </row>
    <row r="112" spans="1:11" hidden="1" x14ac:dyDescent="0.3">
      <c r="B112" s="40"/>
      <c r="C112" s="40"/>
      <c r="E112" s="41"/>
      <c r="F112" s="41"/>
      <c r="G112" s="41"/>
      <c r="H112" s="42"/>
      <c r="I112" s="41"/>
    </row>
    <row r="113" spans="2:9" hidden="1" x14ac:dyDescent="0.3">
      <c r="B113" s="40"/>
      <c r="C113" s="40"/>
      <c r="E113" s="41"/>
      <c r="F113" s="41"/>
      <c r="G113" s="41"/>
      <c r="H113" s="42"/>
      <c r="I113" s="41"/>
    </row>
    <row r="114" spans="2:9" x14ac:dyDescent="0.3">
      <c r="B114" s="40"/>
      <c r="C114" s="40"/>
      <c r="E114" s="41"/>
      <c r="F114" s="41"/>
      <c r="G114" s="41"/>
      <c r="H114" s="42"/>
      <c r="I114" s="41"/>
    </row>
    <row r="115" spans="2:9" x14ac:dyDescent="0.3">
      <c r="B115" s="40"/>
      <c r="C115" s="40"/>
      <c r="E115" s="41"/>
      <c r="F115" s="41"/>
      <c r="G115" s="41"/>
      <c r="H115" s="42"/>
      <c r="I115" s="41"/>
    </row>
    <row r="116" spans="2:9" x14ac:dyDescent="0.3">
      <c r="B116" s="40"/>
      <c r="C116" s="40"/>
      <c r="E116" s="41"/>
      <c r="F116" s="41"/>
      <c r="G116" s="41"/>
      <c r="H116" s="42"/>
      <c r="I116" s="41"/>
    </row>
    <row r="117" spans="2:9" x14ac:dyDescent="0.3">
      <c r="B117" s="40"/>
      <c r="C117" s="40"/>
      <c r="E117" s="41"/>
      <c r="F117" s="41"/>
      <c r="G117" s="41"/>
      <c r="H117" s="42"/>
      <c r="I117" s="41"/>
    </row>
    <row r="118" spans="2:9" x14ac:dyDescent="0.3">
      <c r="B118" s="40"/>
      <c r="C118" s="40"/>
      <c r="E118" s="41"/>
      <c r="F118" s="41"/>
      <c r="G118" s="41"/>
      <c r="H118" s="42"/>
      <c r="I118" s="41"/>
    </row>
    <row r="119" spans="2:9" x14ac:dyDescent="0.3">
      <c r="B119" s="40"/>
      <c r="C119" s="40"/>
      <c r="E119" s="41"/>
      <c r="F119" s="41"/>
      <c r="G119" s="41"/>
      <c r="H119" s="42"/>
      <c r="I119" s="41"/>
    </row>
    <row r="120" spans="2:9" x14ac:dyDescent="0.3">
      <c r="B120" s="40"/>
      <c r="C120" s="40"/>
      <c r="E120" s="41"/>
      <c r="F120" s="41"/>
      <c r="G120" s="41"/>
      <c r="H120" s="42"/>
      <c r="I120" s="41"/>
    </row>
    <row r="121" spans="2:9" x14ac:dyDescent="0.3">
      <c r="B121" s="40"/>
      <c r="C121" s="40"/>
      <c r="E121" s="41"/>
      <c r="F121" s="41"/>
      <c r="G121" s="41"/>
      <c r="H121" s="42"/>
      <c r="I121" s="41"/>
    </row>
    <row r="122" spans="2:9" x14ac:dyDescent="0.3">
      <c r="B122" s="40"/>
      <c r="C122" s="40"/>
      <c r="E122" s="41"/>
      <c r="F122" s="41"/>
      <c r="G122" s="41"/>
      <c r="H122" s="42"/>
      <c r="I122" s="41"/>
    </row>
    <row r="123" spans="2:9" x14ac:dyDescent="0.3">
      <c r="B123" s="40"/>
      <c r="C123" s="40"/>
      <c r="E123" s="41"/>
      <c r="F123" s="41"/>
      <c r="G123" s="41"/>
      <c r="H123" s="42"/>
      <c r="I123" s="41"/>
    </row>
    <row r="124" spans="2:9" x14ac:dyDescent="0.3">
      <c r="B124" s="40"/>
      <c r="C124" s="40"/>
      <c r="E124" s="41"/>
      <c r="F124" s="41"/>
      <c r="G124" s="41"/>
      <c r="H124" s="42"/>
      <c r="I124" s="41"/>
    </row>
    <row r="125" spans="2:9" x14ac:dyDescent="0.3">
      <c r="B125" s="40"/>
      <c r="C125" s="40"/>
      <c r="E125" s="41"/>
      <c r="F125" s="41"/>
      <c r="G125" s="41"/>
      <c r="H125" s="42"/>
      <c r="I125" s="41"/>
    </row>
    <row r="126" spans="2:9" x14ac:dyDescent="0.3">
      <c r="B126" s="40"/>
      <c r="C126" s="40"/>
      <c r="E126" s="41"/>
      <c r="F126" s="41"/>
      <c r="G126" s="41"/>
      <c r="H126" s="42"/>
      <c r="I126" s="41"/>
    </row>
    <row r="127" spans="2:9" x14ac:dyDescent="0.3">
      <c r="B127" s="40"/>
      <c r="C127" s="40"/>
      <c r="E127" s="41"/>
      <c r="F127" s="41"/>
      <c r="G127" s="41"/>
      <c r="H127" s="42"/>
      <c r="I127" s="41"/>
    </row>
    <row r="128" spans="2:9" x14ac:dyDescent="0.3">
      <c r="B128" s="40"/>
      <c r="C128" s="40"/>
      <c r="E128" s="41"/>
      <c r="F128" s="41"/>
      <c r="G128" s="41"/>
      <c r="H128" s="42"/>
      <c r="I128" s="41"/>
    </row>
    <row r="129" spans="2:9" x14ac:dyDescent="0.3">
      <c r="B129" s="40"/>
      <c r="C129" s="40"/>
      <c r="E129" s="41"/>
      <c r="F129" s="41"/>
      <c r="G129" s="41"/>
      <c r="H129" s="42"/>
      <c r="I129" s="41"/>
    </row>
    <row r="130" spans="2:9" x14ac:dyDescent="0.3">
      <c r="B130" s="40"/>
      <c r="C130" s="40"/>
      <c r="E130" s="41"/>
      <c r="F130" s="41"/>
      <c r="G130" s="41"/>
      <c r="H130" s="42"/>
      <c r="I130" s="41"/>
    </row>
    <row r="131" spans="2:9" x14ac:dyDescent="0.3">
      <c r="B131" s="40"/>
      <c r="C131" s="40"/>
      <c r="E131" s="41"/>
      <c r="F131" s="41"/>
      <c r="G131" s="41"/>
      <c r="H131" s="42"/>
      <c r="I131" s="41"/>
    </row>
    <row r="132" spans="2:9" x14ac:dyDescent="0.3">
      <c r="B132" s="40"/>
      <c r="C132" s="40"/>
      <c r="E132" s="41"/>
      <c r="F132" s="41"/>
      <c r="G132" s="41"/>
      <c r="H132" s="42"/>
      <c r="I132" s="41"/>
    </row>
    <row r="133" spans="2:9" x14ac:dyDescent="0.3">
      <c r="B133" s="40"/>
      <c r="C133" s="40"/>
      <c r="E133" s="41"/>
      <c r="F133" s="41"/>
      <c r="G133" s="41"/>
      <c r="H133" s="42"/>
      <c r="I133" s="41"/>
    </row>
    <row r="134" spans="2:9" x14ac:dyDescent="0.3">
      <c r="B134" s="40"/>
      <c r="C134" s="40"/>
      <c r="E134" s="41"/>
      <c r="F134" s="41"/>
      <c r="G134" s="41"/>
      <c r="H134" s="42"/>
      <c r="I134" s="41"/>
    </row>
    <row r="135" spans="2:9" x14ac:dyDescent="0.3">
      <c r="B135" s="40"/>
      <c r="C135" s="40"/>
      <c r="E135" s="41"/>
      <c r="F135" s="41"/>
      <c r="G135" s="41"/>
      <c r="H135" s="42"/>
      <c r="I135" s="41"/>
    </row>
    <row r="136" spans="2:9" x14ac:dyDescent="0.3">
      <c r="B136" s="40"/>
      <c r="C136" s="40"/>
      <c r="E136" s="41"/>
      <c r="F136" s="41"/>
      <c r="G136" s="41"/>
      <c r="H136" s="42"/>
      <c r="I136" s="41"/>
    </row>
    <row r="137" spans="2:9" x14ac:dyDescent="0.3">
      <c r="B137" s="40"/>
      <c r="C137" s="40"/>
      <c r="E137" s="41"/>
      <c r="F137" s="41"/>
      <c r="G137" s="41"/>
      <c r="H137" s="42"/>
      <c r="I137" s="41"/>
    </row>
    <row r="138" spans="2:9" x14ac:dyDescent="0.3">
      <c r="B138" s="40"/>
      <c r="C138" s="40"/>
      <c r="E138" s="41"/>
      <c r="F138" s="41"/>
      <c r="G138" s="41"/>
      <c r="H138" s="42"/>
      <c r="I138" s="41"/>
    </row>
  </sheetData>
  <autoFilter ref="A1:I138" xr:uid="{00000000-0001-0000-0100-000000000000}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Mariagabriella Vallese</dc:creator>
  <cp:lastModifiedBy>Mariagabriella Vallese</cp:lastModifiedBy>
  <dcterms:created xsi:type="dcterms:W3CDTF">2022-06-22T09:30:31Z</dcterms:created>
  <dcterms:modified xsi:type="dcterms:W3CDTF">2022-06-22T09:31:16Z</dcterms:modified>
</cp:coreProperties>
</file>