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gabriellaValles\Desktop\"/>
    </mc:Choice>
  </mc:AlternateContent>
  <xr:revisionPtr revIDLastSave="0" documentId="8_{8A8DDD8D-44C4-4D1E-B249-F9DDEA7D567B}" xr6:coauthVersionLast="47" xr6:coauthVersionMax="47" xr10:uidLastSave="{00000000-0000-0000-0000-000000000000}"/>
  <bookViews>
    <workbookView xWindow="-108" yWindow="-108" windowWidth="23256" windowHeight="12576" xr2:uid="{C9B7704F-759F-42CE-BDD8-F28ECE3F8FE1}"/>
  </bookViews>
  <sheets>
    <sheet name="202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9" i="1" l="1"/>
  <c r="J117" i="1"/>
  <c r="K117" i="1" s="1"/>
  <c r="G117" i="1"/>
  <c r="G116" i="1"/>
  <c r="J116" i="1" s="1"/>
  <c r="K116" i="1" s="1"/>
  <c r="K115" i="1"/>
  <c r="J115" i="1"/>
  <c r="G115" i="1"/>
  <c r="K114" i="1"/>
  <c r="J114" i="1"/>
  <c r="G114" i="1"/>
  <c r="J113" i="1"/>
  <c r="K113" i="1" s="1"/>
  <c r="G113" i="1"/>
  <c r="G112" i="1"/>
  <c r="J112" i="1" s="1"/>
  <c r="K112" i="1" s="1"/>
  <c r="G111" i="1"/>
  <c r="J111" i="1" s="1"/>
  <c r="K111" i="1" s="1"/>
  <c r="K110" i="1"/>
  <c r="J110" i="1"/>
  <c r="G110" i="1"/>
  <c r="J109" i="1"/>
  <c r="K109" i="1" s="1"/>
  <c r="G109" i="1"/>
  <c r="G108" i="1"/>
  <c r="J108" i="1" s="1"/>
  <c r="K108" i="1" s="1"/>
  <c r="K107" i="1"/>
  <c r="J107" i="1"/>
  <c r="G107" i="1"/>
  <c r="K106" i="1"/>
  <c r="J106" i="1"/>
  <c r="G106" i="1"/>
  <c r="J105" i="1"/>
  <c r="K105" i="1" s="1"/>
  <c r="G105" i="1"/>
  <c r="G104" i="1"/>
  <c r="J104" i="1" s="1"/>
  <c r="K104" i="1" s="1"/>
  <c r="G103" i="1"/>
  <c r="J103" i="1" s="1"/>
  <c r="K103" i="1" s="1"/>
  <c r="K102" i="1"/>
  <c r="J102" i="1"/>
  <c r="G102" i="1"/>
  <c r="J101" i="1"/>
  <c r="K101" i="1" s="1"/>
  <c r="G101" i="1"/>
  <c r="G100" i="1"/>
  <c r="J100" i="1" s="1"/>
  <c r="K100" i="1" s="1"/>
  <c r="K99" i="1"/>
  <c r="J99" i="1"/>
  <c r="G99" i="1"/>
  <c r="K98" i="1"/>
  <c r="J98" i="1"/>
  <c r="G98" i="1"/>
  <c r="J97" i="1"/>
  <c r="K97" i="1" s="1"/>
  <c r="G97" i="1"/>
  <c r="G96" i="1"/>
  <c r="J96" i="1" s="1"/>
  <c r="K96" i="1" s="1"/>
  <c r="G95" i="1"/>
  <c r="J95" i="1" s="1"/>
  <c r="K95" i="1" s="1"/>
  <c r="K94" i="1"/>
  <c r="J94" i="1"/>
  <c r="G94" i="1"/>
  <c r="J93" i="1"/>
  <c r="K93" i="1" s="1"/>
  <c r="G93" i="1"/>
  <c r="G92" i="1"/>
  <c r="J92" i="1" s="1"/>
  <c r="K92" i="1" s="1"/>
  <c r="K91" i="1"/>
  <c r="J91" i="1"/>
  <c r="G91" i="1"/>
  <c r="K90" i="1"/>
  <c r="J90" i="1"/>
  <c r="G90" i="1"/>
  <c r="J89" i="1"/>
  <c r="K89" i="1" s="1"/>
  <c r="G89" i="1"/>
  <c r="G88" i="1"/>
  <c r="J88" i="1" s="1"/>
  <c r="K88" i="1" s="1"/>
  <c r="G87" i="1"/>
  <c r="J87" i="1" s="1"/>
  <c r="K87" i="1" s="1"/>
  <c r="K86" i="1"/>
  <c r="J86" i="1"/>
  <c r="G86" i="1"/>
  <c r="J85" i="1"/>
  <c r="K85" i="1" s="1"/>
  <c r="G85" i="1"/>
  <c r="G84" i="1"/>
  <c r="J84" i="1" s="1"/>
  <c r="K84" i="1" s="1"/>
  <c r="K83" i="1"/>
  <c r="J83" i="1"/>
  <c r="G83" i="1"/>
  <c r="G82" i="1"/>
  <c r="J82" i="1" s="1"/>
  <c r="K82" i="1" s="1"/>
  <c r="J81" i="1"/>
  <c r="K81" i="1" s="1"/>
  <c r="G81" i="1"/>
  <c r="G80" i="1"/>
  <c r="J80" i="1" s="1"/>
  <c r="K80" i="1" s="1"/>
  <c r="G79" i="1"/>
  <c r="J79" i="1" s="1"/>
  <c r="K79" i="1" s="1"/>
  <c r="K78" i="1"/>
  <c r="J78" i="1"/>
  <c r="G78" i="1"/>
  <c r="J77" i="1"/>
  <c r="K77" i="1" s="1"/>
  <c r="G77" i="1"/>
  <c r="G76" i="1"/>
  <c r="J76" i="1" s="1"/>
  <c r="K76" i="1" s="1"/>
  <c r="K75" i="1"/>
  <c r="J75" i="1"/>
  <c r="G75" i="1"/>
  <c r="G74" i="1"/>
  <c r="J74" i="1" s="1"/>
  <c r="K74" i="1" s="1"/>
  <c r="J73" i="1"/>
  <c r="K73" i="1" s="1"/>
  <c r="G73" i="1"/>
  <c r="G72" i="1"/>
  <c r="J72" i="1" s="1"/>
  <c r="K72" i="1" s="1"/>
  <c r="G71" i="1"/>
  <c r="J71" i="1" s="1"/>
  <c r="K71" i="1" s="1"/>
  <c r="K70" i="1"/>
  <c r="J70" i="1"/>
  <c r="G70" i="1"/>
  <c r="J69" i="1"/>
  <c r="K69" i="1" s="1"/>
  <c r="G69" i="1"/>
  <c r="G68" i="1"/>
  <c r="J68" i="1" s="1"/>
  <c r="K68" i="1" s="1"/>
  <c r="K67" i="1"/>
  <c r="J67" i="1"/>
  <c r="G67" i="1"/>
  <c r="G66" i="1"/>
  <c r="J66" i="1" s="1"/>
  <c r="K66" i="1" s="1"/>
  <c r="J65" i="1"/>
  <c r="K65" i="1" s="1"/>
  <c r="G65" i="1"/>
  <c r="G64" i="1"/>
  <c r="J64" i="1" s="1"/>
  <c r="K64" i="1" s="1"/>
  <c r="G63" i="1"/>
  <c r="J63" i="1" s="1"/>
  <c r="K63" i="1" s="1"/>
  <c r="K62" i="1"/>
  <c r="J62" i="1"/>
  <c r="G62" i="1"/>
  <c r="J61" i="1"/>
  <c r="K61" i="1" s="1"/>
  <c r="G61" i="1"/>
  <c r="G60" i="1"/>
  <c r="J60" i="1" s="1"/>
  <c r="K60" i="1" s="1"/>
  <c r="K59" i="1"/>
  <c r="J59" i="1"/>
  <c r="G59" i="1"/>
  <c r="G58" i="1"/>
  <c r="J58" i="1" s="1"/>
  <c r="K58" i="1" s="1"/>
  <c r="J57" i="1"/>
  <c r="K57" i="1" s="1"/>
  <c r="G57" i="1"/>
  <c r="G56" i="1"/>
  <c r="J56" i="1" s="1"/>
  <c r="K56" i="1" s="1"/>
  <c r="G55" i="1"/>
  <c r="J55" i="1" s="1"/>
  <c r="K55" i="1" s="1"/>
  <c r="K54" i="1"/>
  <c r="J54" i="1"/>
  <c r="G54" i="1"/>
  <c r="J53" i="1"/>
  <c r="K53" i="1" s="1"/>
  <c r="G53" i="1"/>
  <c r="G52" i="1"/>
  <c r="J52" i="1" s="1"/>
  <c r="K52" i="1" s="1"/>
  <c r="K51" i="1"/>
  <c r="J51" i="1"/>
  <c r="G51" i="1"/>
  <c r="G50" i="1"/>
  <c r="J50" i="1" s="1"/>
  <c r="K50" i="1" s="1"/>
  <c r="J49" i="1"/>
  <c r="K49" i="1" s="1"/>
  <c r="G49" i="1"/>
  <c r="G48" i="1"/>
  <c r="J48" i="1" s="1"/>
  <c r="K48" i="1" s="1"/>
  <c r="G47" i="1"/>
  <c r="J47" i="1" s="1"/>
  <c r="K47" i="1" s="1"/>
  <c r="K46" i="1"/>
  <c r="J46" i="1"/>
  <c r="G46" i="1"/>
  <c r="J45" i="1"/>
  <c r="K45" i="1" s="1"/>
  <c r="G45" i="1"/>
  <c r="G44" i="1"/>
  <c r="J44" i="1" s="1"/>
  <c r="K44" i="1" s="1"/>
  <c r="K43" i="1"/>
  <c r="J43" i="1"/>
  <c r="G43" i="1"/>
  <c r="G42" i="1"/>
  <c r="J42" i="1" s="1"/>
  <c r="K42" i="1" s="1"/>
  <c r="J41" i="1"/>
  <c r="K41" i="1" s="1"/>
  <c r="G41" i="1"/>
  <c r="G40" i="1"/>
  <c r="J40" i="1" s="1"/>
  <c r="K40" i="1" s="1"/>
  <c r="G39" i="1"/>
  <c r="J39" i="1" s="1"/>
  <c r="K39" i="1" s="1"/>
  <c r="K38" i="1"/>
  <c r="J38" i="1"/>
  <c r="G38" i="1"/>
  <c r="J37" i="1"/>
  <c r="K37" i="1" s="1"/>
  <c r="G37" i="1"/>
  <c r="G36" i="1"/>
  <c r="J36" i="1" s="1"/>
  <c r="K36" i="1" s="1"/>
  <c r="K35" i="1"/>
  <c r="J35" i="1"/>
  <c r="G35" i="1"/>
  <c r="G34" i="1"/>
  <c r="J34" i="1" s="1"/>
  <c r="K34" i="1" s="1"/>
  <c r="J33" i="1"/>
  <c r="K33" i="1" s="1"/>
  <c r="G33" i="1"/>
  <c r="G32" i="1"/>
  <c r="J32" i="1" s="1"/>
  <c r="K32" i="1" s="1"/>
  <c r="G31" i="1"/>
  <c r="J31" i="1" s="1"/>
  <c r="K31" i="1" s="1"/>
  <c r="K30" i="1"/>
  <c r="J30" i="1"/>
  <c r="G30" i="1"/>
  <c r="J29" i="1"/>
  <c r="K29" i="1" s="1"/>
  <c r="G29" i="1"/>
  <c r="G28" i="1"/>
  <c r="J28" i="1" s="1"/>
  <c r="K28" i="1" s="1"/>
  <c r="K27" i="1"/>
  <c r="J27" i="1"/>
  <c r="G27" i="1"/>
  <c r="G26" i="1"/>
  <c r="J26" i="1" s="1"/>
  <c r="K26" i="1" s="1"/>
  <c r="J25" i="1"/>
  <c r="K25" i="1" s="1"/>
  <c r="G25" i="1"/>
  <c r="G24" i="1"/>
  <c r="J24" i="1" s="1"/>
  <c r="K24" i="1" s="1"/>
  <c r="G23" i="1"/>
  <c r="J23" i="1" s="1"/>
  <c r="K23" i="1" s="1"/>
  <c r="K22" i="1"/>
  <c r="J22" i="1"/>
  <c r="G22" i="1"/>
  <c r="J21" i="1"/>
  <c r="K21" i="1" s="1"/>
  <c r="G21" i="1"/>
  <c r="G20" i="1"/>
  <c r="J20" i="1" s="1"/>
  <c r="K20" i="1" s="1"/>
  <c r="K19" i="1"/>
  <c r="J19" i="1"/>
  <c r="G19" i="1"/>
  <c r="G18" i="1"/>
  <c r="J18" i="1" s="1"/>
  <c r="K18" i="1" s="1"/>
  <c r="J17" i="1"/>
  <c r="K17" i="1" s="1"/>
  <c r="G17" i="1"/>
  <c r="G16" i="1"/>
  <c r="J16" i="1" s="1"/>
  <c r="K16" i="1" s="1"/>
  <c r="G15" i="1"/>
  <c r="J15" i="1" s="1"/>
  <c r="K15" i="1" s="1"/>
  <c r="K14" i="1"/>
  <c r="J14" i="1"/>
  <c r="G14" i="1"/>
  <c r="J13" i="1"/>
  <c r="K13" i="1" s="1"/>
  <c r="G13" i="1"/>
  <c r="G12" i="1"/>
  <c r="J12" i="1" s="1"/>
  <c r="K12" i="1" s="1"/>
  <c r="K11" i="1"/>
  <c r="J11" i="1"/>
  <c r="G11" i="1"/>
  <c r="G10" i="1"/>
  <c r="J10" i="1" s="1"/>
  <c r="K10" i="1" s="1"/>
  <c r="J9" i="1"/>
  <c r="K9" i="1" s="1"/>
  <c r="G9" i="1"/>
  <c r="G8" i="1"/>
  <c r="J8" i="1" s="1"/>
  <c r="K8" i="1" s="1"/>
  <c r="G7" i="1"/>
  <c r="J7" i="1" s="1"/>
  <c r="K7" i="1" s="1"/>
  <c r="K6" i="1"/>
  <c r="J6" i="1"/>
  <c r="G6" i="1"/>
  <c r="J5" i="1"/>
  <c r="K5" i="1" s="1"/>
  <c r="G5" i="1"/>
  <c r="G4" i="1"/>
  <c r="J4" i="1" s="1"/>
  <c r="K4" i="1" s="1"/>
  <c r="K3" i="1"/>
  <c r="J3" i="1"/>
  <c r="G3" i="1"/>
  <c r="G2" i="1"/>
  <c r="J2" i="1" s="1"/>
  <c r="K2" i="1" s="1"/>
  <c r="K119" i="1" l="1"/>
</calcChain>
</file>

<file path=xl/sharedStrings.xml><?xml version="1.0" encoding="utf-8"?>
<sst xmlns="http://schemas.openxmlformats.org/spreadsheetml/2006/main" count="359" uniqueCount="191">
  <si>
    <t>Anno</t>
  </si>
  <si>
    <t>beneficiario</t>
  </si>
  <si>
    <t>tipologia di spesa sostenuta</t>
  </si>
  <si>
    <t>ambito temporale di riferimento</t>
  </si>
  <si>
    <t>data pagamento</t>
  </si>
  <si>
    <t>data scadenza pagamento</t>
  </si>
  <si>
    <t>gg intercorsi</t>
  </si>
  <si>
    <t>importo liquidazione</t>
  </si>
  <si>
    <t>numero documento contabile</t>
  </si>
  <si>
    <t>somma giorni scadenza pagamento e giorni intercorsi</t>
  </si>
  <si>
    <t>indicatore</t>
  </si>
  <si>
    <t>Alberto Colombo avvocato</t>
  </si>
  <si>
    <t>rappresentanza legale</t>
  </si>
  <si>
    <t>4/2021</t>
  </si>
  <si>
    <t>Edenred Italia srl</t>
  </si>
  <si>
    <t>buoni pasto</t>
  </si>
  <si>
    <t>N42040</t>
  </si>
  <si>
    <t>Tempi Moderni Spa</t>
  </si>
  <si>
    <t>somministrazione lavoro</t>
  </si>
  <si>
    <t>2020/798/PSM</t>
  </si>
  <si>
    <t>Studio Legale Osborne Clarke</t>
  </si>
  <si>
    <t>2021000000060-F</t>
  </si>
  <si>
    <t>PA DIGITALE</t>
  </si>
  <si>
    <t>gestione software fattura elettronica</t>
  </si>
  <si>
    <t>191/5</t>
  </si>
  <si>
    <t>gestione software protocollo e rilevazione presenze</t>
  </si>
  <si>
    <t>166/5</t>
  </si>
  <si>
    <t>Caldarini e associati</t>
  </si>
  <si>
    <t>formazione personale</t>
  </si>
  <si>
    <t>333.21</t>
  </si>
  <si>
    <t>servizio Pago PA</t>
  </si>
  <si>
    <t>374/5</t>
  </si>
  <si>
    <t>Studio Sarimari Crivelli Greppi</t>
  </si>
  <si>
    <t>assistenza fiscale e personale</t>
  </si>
  <si>
    <t>1</t>
  </si>
  <si>
    <t>FARE PA SRL</t>
  </si>
  <si>
    <t>incarico DPO</t>
  </si>
  <si>
    <t>5/21</t>
  </si>
  <si>
    <t>605/5</t>
  </si>
  <si>
    <t>AP GROUP</t>
  </si>
  <si>
    <t>sicurezza luoghi di lavoro</t>
  </si>
  <si>
    <t>000061PA</t>
  </si>
  <si>
    <t>Leaseplan Italia Spa</t>
  </si>
  <si>
    <t>noleggio auto aziendale</t>
  </si>
  <si>
    <t>21155945</t>
  </si>
  <si>
    <t>FAST</t>
  </si>
  <si>
    <t>37</t>
  </si>
  <si>
    <t>CORPORATE EXPRESS</t>
  </si>
  <si>
    <t>cancelleria</t>
  </si>
  <si>
    <t>VP/0016041</t>
  </si>
  <si>
    <t>VP/0016016</t>
  </si>
  <si>
    <t>N42817</t>
  </si>
  <si>
    <t>ADVISORING &amp; TECHNOLOGY SRLS</t>
  </si>
  <si>
    <t>hosting e manutenzione sito aziendale</t>
  </si>
  <si>
    <t>2</t>
  </si>
  <si>
    <t>2021/27/PSM</t>
  </si>
  <si>
    <t>RICOH ITALIA srl</t>
  </si>
  <si>
    <t>servizio noleggio stampanti</t>
  </si>
  <si>
    <t>219225346</t>
  </si>
  <si>
    <t>Claudio Sarimari</t>
  </si>
  <si>
    <t>visto di conformità IVA</t>
  </si>
  <si>
    <t>TIM Italia spa</t>
  </si>
  <si>
    <t>canone telefonico</t>
  </si>
  <si>
    <t>7X00284049</t>
  </si>
  <si>
    <t>21204264</t>
  </si>
  <si>
    <t>extra copie fuori noleggio</t>
  </si>
  <si>
    <t>219227791</t>
  </si>
  <si>
    <t>N43941</t>
  </si>
  <si>
    <t>13/2021</t>
  </si>
  <si>
    <t>LUCA BISIO</t>
  </si>
  <si>
    <t>incarico Nucleo di Valutazione</t>
  </si>
  <si>
    <t>10/2021</t>
  </si>
  <si>
    <t>2021/127/PSM</t>
  </si>
  <si>
    <t>172/PA</t>
  </si>
  <si>
    <t>21256260</t>
  </si>
  <si>
    <t>Diritto Amministrazioni Srl</t>
  </si>
  <si>
    <t>000210PA</t>
  </si>
  <si>
    <t>Supporto organizzativo e normativo</t>
  </si>
  <si>
    <t>34/21</t>
  </si>
  <si>
    <t>1609/05</t>
  </si>
  <si>
    <t>N45124</t>
  </si>
  <si>
    <t>7X01071992</t>
  </si>
  <si>
    <t>SI.NET SERVIZI INFORMATICI SRL</t>
  </si>
  <si>
    <t>servizi informatici</t>
  </si>
  <si>
    <t>511/01</t>
  </si>
  <si>
    <t>21308713</t>
  </si>
  <si>
    <t>ANTONIO LA ROCCA</t>
  </si>
  <si>
    <t>revisore unico dei conti</t>
  </si>
  <si>
    <t>28</t>
  </si>
  <si>
    <t>2021/230/PSM</t>
  </si>
  <si>
    <t>N45751</t>
  </si>
  <si>
    <t>31/21</t>
  </si>
  <si>
    <t>21361219</t>
  </si>
  <si>
    <t>219256471</t>
  </si>
  <si>
    <t>219267552</t>
  </si>
  <si>
    <t>608/01</t>
  </si>
  <si>
    <t>55/21</t>
  </si>
  <si>
    <t>Mediaconsult</t>
  </si>
  <si>
    <t>607</t>
  </si>
  <si>
    <t>746/01</t>
  </si>
  <si>
    <t>000366/PA</t>
  </si>
  <si>
    <t>210</t>
  </si>
  <si>
    <t>N46640</t>
  </si>
  <si>
    <t>21413548</t>
  </si>
  <si>
    <t>AON</t>
  </si>
  <si>
    <t>copertura assicurativa</t>
  </si>
  <si>
    <t>2021/0082850</t>
  </si>
  <si>
    <t>2021/0081862</t>
  </si>
  <si>
    <t>2021/0082835</t>
  </si>
  <si>
    <t>DELL SAS</t>
  </si>
  <si>
    <t>riparazione Notebook</t>
  </si>
  <si>
    <t>8402819524</t>
  </si>
  <si>
    <t>2021/0096246</t>
  </si>
  <si>
    <t>7X01724975</t>
  </si>
  <si>
    <t>935/01</t>
  </si>
  <si>
    <t>N47386</t>
  </si>
  <si>
    <t>78/21</t>
  </si>
  <si>
    <t>477/PA</t>
  </si>
  <si>
    <t>21465750</t>
  </si>
  <si>
    <t xml:space="preserve">ANEA </t>
  </si>
  <si>
    <t>quota associativa</t>
  </si>
  <si>
    <t>_</t>
  </si>
  <si>
    <t>3232/5</t>
  </si>
  <si>
    <t>1069/01</t>
  </si>
  <si>
    <t>N48195</t>
  </si>
  <si>
    <t>219296242</t>
  </si>
  <si>
    <t>7X02491218</t>
  </si>
  <si>
    <t>Vodafone Italia Spa</t>
  </si>
  <si>
    <t>AN12841089</t>
  </si>
  <si>
    <t>realizzazione sito aziendale</t>
  </si>
  <si>
    <t>1088/01</t>
  </si>
  <si>
    <t>realizzazione sito aziendale formazione</t>
  </si>
  <si>
    <t>1089/01</t>
  </si>
  <si>
    <t>219306590</t>
  </si>
  <si>
    <t>C2 Srl</t>
  </si>
  <si>
    <t>strumentazione informatica</t>
  </si>
  <si>
    <t>5659304766</t>
  </si>
  <si>
    <t>21519315</t>
  </si>
  <si>
    <t>N48782</t>
  </si>
  <si>
    <t>40/21</t>
  </si>
  <si>
    <t>305</t>
  </si>
  <si>
    <t>ANCILAB Srl</t>
  </si>
  <si>
    <t>1047/12</t>
  </si>
  <si>
    <t>ITS SRL UNIPERSONALE</t>
  </si>
  <si>
    <t>805</t>
  </si>
  <si>
    <t>1220/01</t>
  </si>
  <si>
    <t>Danilo Cereda</t>
  </si>
  <si>
    <t>rilievo immobile</t>
  </si>
  <si>
    <t>1/PA</t>
  </si>
  <si>
    <t>ADPARTNERS SRL</t>
  </si>
  <si>
    <t>1708/2021</t>
  </si>
  <si>
    <t>21570249</t>
  </si>
  <si>
    <t>ARPA Lombardia</t>
  </si>
  <si>
    <t>pareri ambientali</t>
  </si>
  <si>
    <t>FE-129</t>
  </si>
  <si>
    <t>2021/0137088</t>
  </si>
  <si>
    <t>89/21</t>
  </si>
  <si>
    <t>9037</t>
  </si>
  <si>
    <t>92/21</t>
  </si>
  <si>
    <t>N49827</t>
  </si>
  <si>
    <t>1325/01</t>
  </si>
  <si>
    <t>INFOCAMERE</t>
  </si>
  <si>
    <t>Sevizio Telemaco</t>
  </si>
  <si>
    <t>VVA/210116997</t>
  </si>
  <si>
    <t>210626147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</si>
  <si>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</si>
  <si>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10424</t>
  </si>
  <si>
    <t>N51062</t>
  </si>
  <si>
    <t>1505/01</t>
  </si>
  <si>
    <t>219339535</t>
  </si>
  <si>
    <t>OMOLOGHIA SRL</t>
  </si>
  <si>
    <t>FatPAM 101_2021</t>
  </si>
  <si>
    <t>AN20748385</t>
  </si>
  <si>
    <t>39146028</t>
  </si>
  <si>
    <t>219346998</t>
  </si>
  <si>
    <t>conservazione a norma</t>
  </si>
  <si>
    <t>4542/5</t>
  </si>
  <si>
    <t>Fondazione dell'ordine degli ingegneri i milano</t>
  </si>
  <si>
    <t>98/PA</t>
  </si>
  <si>
    <t>2021000003310-F</t>
  </si>
  <si>
    <t>N52371</t>
  </si>
  <si>
    <t>ZZ20537790</t>
  </si>
  <si>
    <t>ZZ20537792</t>
  </si>
  <si>
    <t>ZZ20537791</t>
  </si>
  <si>
    <t>ZZ20537789</t>
  </si>
  <si>
    <t>1646-01</t>
  </si>
  <si>
    <t>39199110</t>
  </si>
  <si>
    <t>Manuale di conservazione</t>
  </si>
  <si>
    <t>4812/5</t>
  </si>
  <si>
    <t>FPA 64/21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</si>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</sst>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/>
    <xf numFmtId="164" fontId="4" fillId="0" borderId="1" xfId="1" applyFont="1" applyBorder="1"/>
    <xf numFmtId="49" fontId="4" fillId="0" borderId="1" xfId="0" applyNumberFormat="1" applyFont="1" applyBorder="1"/>
    <xf numFmtId="164" fontId="0" fillId="0" borderId="1" xfId="0" applyNumberFormat="1" applyBorder="1"/>
    <xf numFmtId="0" fontId="5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5" fillId="2" borderId="2" xfId="0" applyFont="1" applyFill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11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164" fontId="4" fillId="0" borderId="0" xfId="1" applyFont="1"/>
    <xf numFmtId="0" fontId="4" fillId="0" borderId="0" xfId="0" applyFont="1"/>
    <xf numFmtId="164" fontId="4" fillId="0" borderId="0" xfId="1" applyFont="1" applyBorder="1"/>
    <xf numFmtId="49" fontId="4" fillId="0" borderId="0" xfId="0" applyNumberFormat="1" applyFont="1"/>
    <xf numFmtId="164" fontId="3" fillId="0" borderId="1" xfId="1" applyFont="1" applyBorder="1"/>
    <xf numFmtId="164" fontId="0" fillId="0" borderId="0" xfId="0" applyNumberFormat="1"/>
    <xf numFmtId="164" fontId="2" fillId="0" borderId="1" xfId="0" applyNumberFormat="1" applyFont="1" applyBorder="1"/>
    <xf numFmtId="164" fontId="0" fillId="0" borderId="0" xfId="1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020EA-44A1-4773-B2A2-9F646AC7F7D3}">
  <dimension ref="A1:K184"/>
  <sheetViews>
    <sheetView tabSelected="1" zoomScale="110" zoomScaleNormal="110" workbookViewId="0">
      <pane ySplit="1" topLeftCell="A2" activePane="bottomLeft" state="frozen"/>
      <selection pane="bottomLeft" activeCell="D125" sqref="D125"/>
    </sheetView>
  </sheetViews>
  <sheetFormatPr defaultRowHeight="14.45"/>
  <cols>
    <col min="1" max="1" width="6.28515625" customWidth="1"/>
    <col min="2" max="2" width="23.42578125" customWidth="1"/>
    <col min="3" max="3" width="29.5703125" customWidth="1"/>
    <col min="4" max="4" width="10.7109375" customWidth="1"/>
    <col min="5" max="5" width="10.5703125" customWidth="1"/>
    <col min="6" max="6" width="11.28515625" customWidth="1"/>
    <col min="8" max="8" width="11.85546875" style="30" customWidth="1"/>
    <col min="9" max="9" width="14.42578125" customWidth="1"/>
    <col min="10" max="10" width="13.85546875" customWidth="1"/>
    <col min="11" max="11" width="10.5703125" customWidth="1"/>
  </cols>
  <sheetData>
    <row r="1" spans="1:11" s="4" customFormat="1" ht="53.2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</row>
    <row r="2" spans="1:11">
      <c r="A2" s="5">
        <v>2021</v>
      </c>
      <c r="B2" s="6" t="s">
        <v>11</v>
      </c>
      <c r="C2" s="6" t="s">
        <v>12</v>
      </c>
      <c r="D2" s="7">
        <v>44200</v>
      </c>
      <c r="E2" s="7">
        <v>44225</v>
      </c>
      <c r="F2" s="7">
        <v>44230</v>
      </c>
      <c r="G2" s="5">
        <f>E2-F2</f>
        <v>-5</v>
      </c>
      <c r="H2" s="8">
        <v>2458.2399999999998</v>
      </c>
      <c r="I2" s="9" t="s">
        <v>13</v>
      </c>
      <c r="J2" s="10">
        <f>G2*H2</f>
        <v>-12291.199999999999</v>
      </c>
      <c r="K2" s="10">
        <f>J2/$H$119</f>
        <v>-6.4725692806675991E-2</v>
      </c>
    </row>
    <row r="3" spans="1:11">
      <c r="A3" s="5">
        <v>2021</v>
      </c>
      <c r="B3" s="11" t="s">
        <v>14</v>
      </c>
      <c r="C3" s="12" t="s">
        <v>15</v>
      </c>
      <c r="D3" s="7">
        <v>44200</v>
      </c>
      <c r="E3" s="7">
        <v>44225</v>
      </c>
      <c r="F3" s="7">
        <v>44230</v>
      </c>
      <c r="G3" s="5">
        <f t="shared" ref="G3:G66" si="0">E3-F3</f>
        <v>-5</v>
      </c>
      <c r="H3" s="8">
        <v>129.82</v>
      </c>
      <c r="I3" s="9" t="s">
        <v>16</v>
      </c>
      <c r="J3" s="10">
        <f t="shared" ref="J3:J66" si="1">G3*H3</f>
        <v>-649.09999999999991</v>
      </c>
      <c r="K3" s="10">
        <f t="shared" ref="K3:K66" si="2">J3/$H$119</f>
        <v>-3.4181729368014013E-3</v>
      </c>
    </row>
    <row r="4" spans="1:11">
      <c r="A4" s="5">
        <v>2021</v>
      </c>
      <c r="B4" s="5" t="s">
        <v>17</v>
      </c>
      <c r="C4" s="5" t="s">
        <v>18</v>
      </c>
      <c r="D4" s="7">
        <v>44196</v>
      </c>
      <c r="E4" s="7">
        <v>44225</v>
      </c>
      <c r="F4" s="7">
        <v>44227</v>
      </c>
      <c r="G4" s="5">
        <f t="shared" si="0"/>
        <v>-2</v>
      </c>
      <c r="H4" s="8">
        <v>5430.86</v>
      </c>
      <c r="I4" s="9" t="s">
        <v>19</v>
      </c>
      <c r="J4" s="10">
        <f t="shared" si="1"/>
        <v>-10861.72</v>
      </c>
      <c r="K4" s="10">
        <f t="shared" si="2"/>
        <v>-5.7198023957964132E-2</v>
      </c>
    </row>
    <row r="5" spans="1:11">
      <c r="A5" s="5">
        <v>2021</v>
      </c>
      <c r="B5" s="5" t="s">
        <v>20</v>
      </c>
      <c r="C5" s="5" t="s">
        <v>12</v>
      </c>
      <c r="D5" s="7">
        <v>44208</v>
      </c>
      <c r="E5" s="7">
        <v>44225</v>
      </c>
      <c r="F5" s="7">
        <v>44239</v>
      </c>
      <c r="G5" s="5">
        <f t="shared" si="0"/>
        <v>-14</v>
      </c>
      <c r="H5" s="8">
        <v>3687.36</v>
      </c>
      <c r="I5" s="9" t="s">
        <v>21</v>
      </c>
      <c r="J5" s="10">
        <f t="shared" si="1"/>
        <v>-51623.040000000001</v>
      </c>
      <c r="K5" s="10">
        <f t="shared" si="2"/>
        <v>-0.27184790978803919</v>
      </c>
    </row>
    <row r="6" spans="1:11" ht="27" customHeight="1">
      <c r="A6" s="5">
        <v>2021</v>
      </c>
      <c r="B6" s="6" t="s">
        <v>22</v>
      </c>
      <c r="C6" s="13" t="s">
        <v>23</v>
      </c>
      <c r="D6" s="7">
        <v>44211</v>
      </c>
      <c r="E6" s="7">
        <v>44225</v>
      </c>
      <c r="F6" s="7">
        <v>44241</v>
      </c>
      <c r="G6" s="5">
        <f t="shared" si="0"/>
        <v>-16</v>
      </c>
      <c r="H6" s="8">
        <v>1299.96</v>
      </c>
      <c r="I6" s="9" t="s">
        <v>24</v>
      </c>
      <c r="J6" s="10">
        <f t="shared" si="1"/>
        <v>-20799.36</v>
      </c>
      <c r="K6" s="10">
        <f t="shared" si="2"/>
        <v>-0.10952982507285412</v>
      </c>
    </row>
    <row r="7" spans="1:11" ht="27.6">
      <c r="A7" s="5">
        <v>2021</v>
      </c>
      <c r="B7" s="6" t="s">
        <v>22</v>
      </c>
      <c r="C7" s="14" t="s">
        <v>25</v>
      </c>
      <c r="D7" s="7">
        <v>44215</v>
      </c>
      <c r="E7" s="7">
        <v>44225</v>
      </c>
      <c r="F7" s="7">
        <v>44245</v>
      </c>
      <c r="G7" s="5">
        <f t="shared" si="0"/>
        <v>-20</v>
      </c>
      <c r="H7" s="8">
        <v>5840.28</v>
      </c>
      <c r="I7" s="9" t="s">
        <v>26</v>
      </c>
      <c r="J7" s="10">
        <f t="shared" si="1"/>
        <v>-116805.59999999999</v>
      </c>
      <c r="K7" s="10">
        <f t="shared" si="2"/>
        <v>-0.61510050960845752</v>
      </c>
    </row>
    <row r="8" spans="1:11">
      <c r="A8" s="5">
        <v>2021</v>
      </c>
      <c r="B8" s="5" t="s">
        <v>27</v>
      </c>
      <c r="C8" s="5" t="s">
        <v>28</v>
      </c>
      <c r="D8" s="7">
        <v>43498</v>
      </c>
      <c r="E8" s="7">
        <v>44229</v>
      </c>
      <c r="F8" s="7">
        <v>44229</v>
      </c>
      <c r="G8" s="5">
        <f t="shared" si="0"/>
        <v>0</v>
      </c>
      <c r="H8" s="8">
        <v>152</v>
      </c>
      <c r="I8" s="9" t="s">
        <v>29</v>
      </c>
      <c r="J8" s="10">
        <f t="shared" si="1"/>
        <v>0</v>
      </c>
      <c r="K8" s="10">
        <f t="shared" si="2"/>
        <v>0</v>
      </c>
    </row>
    <row r="9" spans="1:11">
      <c r="A9" s="5">
        <v>2021</v>
      </c>
      <c r="B9" s="6" t="s">
        <v>22</v>
      </c>
      <c r="C9" s="5" t="s">
        <v>30</v>
      </c>
      <c r="D9" s="7">
        <v>44211</v>
      </c>
      <c r="E9" s="7">
        <v>44231</v>
      </c>
      <c r="F9" s="7">
        <v>44241</v>
      </c>
      <c r="G9" s="5">
        <f t="shared" si="0"/>
        <v>-10</v>
      </c>
      <c r="H9" s="8">
        <v>1485</v>
      </c>
      <c r="I9" s="9" t="s">
        <v>31</v>
      </c>
      <c r="J9" s="10">
        <f t="shared" si="1"/>
        <v>-14850</v>
      </c>
      <c r="K9" s="10">
        <f t="shared" si="2"/>
        <v>-7.8200382239255614E-2</v>
      </c>
    </row>
    <row r="10" spans="1:11">
      <c r="A10" s="5">
        <v>2021</v>
      </c>
      <c r="B10" s="15" t="s">
        <v>32</v>
      </c>
      <c r="C10" s="16" t="s">
        <v>33</v>
      </c>
      <c r="D10" s="7">
        <v>44211</v>
      </c>
      <c r="E10" s="7">
        <v>44231</v>
      </c>
      <c r="F10" s="7">
        <v>44241</v>
      </c>
      <c r="G10" s="5">
        <f t="shared" si="0"/>
        <v>-10</v>
      </c>
      <c r="H10" s="8">
        <v>4946.05</v>
      </c>
      <c r="I10" s="9" t="s">
        <v>34</v>
      </c>
      <c r="J10" s="10">
        <f t="shared" si="1"/>
        <v>-49460.5</v>
      </c>
      <c r="K10" s="10">
        <f t="shared" si="2"/>
        <v>-0.26045993304678128</v>
      </c>
    </row>
    <row r="11" spans="1:11">
      <c r="A11" s="5">
        <v>2021</v>
      </c>
      <c r="B11" s="15" t="s">
        <v>35</v>
      </c>
      <c r="C11" s="17" t="s">
        <v>36</v>
      </c>
      <c r="D11" s="7">
        <v>44224</v>
      </c>
      <c r="E11" s="7">
        <v>44231</v>
      </c>
      <c r="F11" s="7">
        <v>44254</v>
      </c>
      <c r="G11" s="5">
        <f t="shared" si="0"/>
        <v>-23</v>
      </c>
      <c r="H11" s="8">
        <v>2500</v>
      </c>
      <c r="I11" s="9" t="s">
        <v>37</v>
      </c>
      <c r="J11" s="10">
        <f t="shared" si="1"/>
        <v>-57500</v>
      </c>
      <c r="K11" s="10">
        <f t="shared" si="2"/>
        <v>-0.30279609284560255</v>
      </c>
    </row>
    <row r="12" spans="1:11">
      <c r="A12" s="5">
        <v>2021</v>
      </c>
      <c r="B12" s="5" t="s">
        <v>22</v>
      </c>
      <c r="C12" s="18" t="s">
        <v>28</v>
      </c>
      <c r="D12" s="7">
        <v>44224</v>
      </c>
      <c r="E12" s="7">
        <v>44257</v>
      </c>
      <c r="F12" s="7">
        <v>44255</v>
      </c>
      <c r="G12" s="5">
        <f t="shared" si="0"/>
        <v>2</v>
      </c>
      <c r="H12" s="8">
        <v>258</v>
      </c>
      <c r="I12" s="9" t="s">
        <v>38</v>
      </c>
      <c r="J12" s="10">
        <f t="shared" si="1"/>
        <v>516</v>
      </c>
      <c r="K12" s="10">
        <f t="shared" si="2"/>
        <v>2.7172658071014069E-3</v>
      </c>
    </row>
    <row r="13" spans="1:11">
      <c r="A13" s="5">
        <v>2021</v>
      </c>
      <c r="B13" s="5" t="s">
        <v>39</v>
      </c>
      <c r="C13" s="5" t="s">
        <v>40</v>
      </c>
      <c r="D13" s="7">
        <v>44221</v>
      </c>
      <c r="E13" s="7">
        <v>44257</v>
      </c>
      <c r="F13" s="7">
        <v>44255</v>
      </c>
      <c r="G13" s="5">
        <f t="shared" si="0"/>
        <v>2</v>
      </c>
      <c r="H13" s="8">
        <v>1000</v>
      </c>
      <c r="I13" s="9" t="s">
        <v>41</v>
      </c>
      <c r="J13" s="10">
        <f t="shared" si="1"/>
        <v>2000</v>
      </c>
      <c r="K13" s="10">
        <f t="shared" si="2"/>
        <v>1.0532038012020958E-2</v>
      </c>
    </row>
    <row r="14" spans="1:11">
      <c r="A14" s="5">
        <v>2021</v>
      </c>
      <c r="B14" s="5" t="s">
        <v>42</v>
      </c>
      <c r="C14" s="5" t="s">
        <v>43</v>
      </c>
      <c r="D14" s="7">
        <v>44214</v>
      </c>
      <c r="E14" s="7">
        <v>44257</v>
      </c>
      <c r="F14" s="7">
        <v>44255</v>
      </c>
      <c r="G14" s="5">
        <f t="shared" si="0"/>
        <v>2</v>
      </c>
      <c r="H14" s="8">
        <v>167.74</v>
      </c>
      <c r="I14" s="9" t="s">
        <v>44</v>
      </c>
      <c r="J14" s="10">
        <f t="shared" si="1"/>
        <v>335.48</v>
      </c>
      <c r="K14" s="10">
        <f t="shared" si="2"/>
        <v>1.7666440561363956E-3</v>
      </c>
    </row>
    <row r="15" spans="1:11">
      <c r="A15" s="5">
        <v>2021</v>
      </c>
      <c r="B15" s="6" t="s">
        <v>45</v>
      </c>
      <c r="C15" s="6" t="s">
        <v>28</v>
      </c>
      <c r="D15" s="7">
        <v>44228</v>
      </c>
      <c r="E15" s="7">
        <v>44257</v>
      </c>
      <c r="F15" s="7">
        <v>44257</v>
      </c>
      <c r="G15" s="5">
        <f t="shared" si="0"/>
        <v>0</v>
      </c>
      <c r="H15" s="8">
        <v>585</v>
      </c>
      <c r="I15" s="9" t="s">
        <v>46</v>
      </c>
      <c r="J15" s="10">
        <f t="shared" si="1"/>
        <v>0</v>
      </c>
      <c r="K15" s="10">
        <f t="shared" si="2"/>
        <v>0</v>
      </c>
    </row>
    <row r="16" spans="1:11">
      <c r="A16" s="5">
        <v>2021</v>
      </c>
      <c r="B16" s="15" t="s">
        <v>47</v>
      </c>
      <c r="C16" s="16" t="s">
        <v>48</v>
      </c>
      <c r="D16" s="7">
        <v>44228</v>
      </c>
      <c r="E16" s="7">
        <v>44257</v>
      </c>
      <c r="F16" s="7">
        <v>44257</v>
      </c>
      <c r="G16" s="5">
        <f t="shared" si="0"/>
        <v>0</v>
      </c>
      <c r="H16" s="8">
        <v>12</v>
      </c>
      <c r="I16" s="9" t="s">
        <v>49</v>
      </c>
      <c r="J16" s="10">
        <f t="shared" si="1"/>
        <v>0</v>
      </c>
      <c r="K16" s="10">
        <f t="shared" si="2"/>
        <v>0</v>
      </c>
    </row>
    <row r="17" spans="1:11">
      <c r="A17" s="5">
        <v>2021</v>
      </c>
      <c r="B17" s="15" t="s">
        <v>47</v>
      </c>
      <c r="C17" s="16" t="s">
        <v>48</v>
      </c>
      <c r="D17" s="7">
        <v>44228</v>
      </c>
      <c r="E17" s="7">
        <v>44257</v>
      </c>
      <c r="F17" s="7">
        <v>44257</v>
      </c>
      <c r="G17" s="5">
        <f t="shared" si="0"/>
        <v>0</v>
      </c>
      <c r="H17" s="8">
        <v>1293.6600000000001</v>
      </c>
      <c r="I17" s="9" t="s">
        <v>50</v>
      </c>
      <c r="J17" s="10">
        <f t="shared" si="1"/>
        <v>0</v>
      </c>
      <c r="K17" s="10">
        <f t="shared" si="2"/>
        <v>0</v>
      </c>
    </row>
    <row r="18" spans="1:11">
      <c r="A18" s="5">
        <v>2021</v>
      </c>
      <c r="B18" s="11" t="s">
        <v>14</v>
      </c>
      <c r="C18" s="12" t="s">
        <v>15</v>
      </c>
      <c r="D18" s="7">
        <v>44229</v>
      </c>
      <c r="E18" s="7">
        <v>44257</v>
      </c>
      <c r="F18" s="7">
        <v>44259</v>
      </c>
      <c r="G18" s="5">
        <f t="shared" si="0"/>
        <v>-2</v>
      </c>
      <c r="H18" s="8">
        <v>230.14</v>
      </c>
      <c r="I18" s="9" t="s">
        <v>51</v>
      </c>
      <c r="J18" s="10">
        <f t="shared" si="1"/>
        <v>-460.28</v>
      </c>
      <c r="K18" s="10">
        <f t="shared" si="2"/>
        <v>-2.423843228086503E-3</v>
      </c>
    </row>
    <row r="19" spans="1:11">
      <c r="A19" s="5">
        <v>2021</v>
      </c>
      <c r="B19" s="5" t="s">
        <v>52</v>
      </c>
      <c r="C19" s="5" t="s">
        <v>53</v>
      </c>
      <c r="D19" s="7">
        <v>44229</v>
      </c>
      <c r="E19" s="7">
        <v>44258</v>
      </c>
      <c r="F19" s="7">
        <v>44259</v>
      </c>
      <c r="G19" s="5">
        <f t="shared" si="0"/>
        <v>-1</v>
      </c>
      <c r="H19" s="8">
        <v>1000</v>
      </c>
      <c r="I19" s="9" t="s">
        <v>54</v>
      </c>
      <c r="J19" s="10">
        <f t="shared" si="1"/>
        <v>-1000</v>
      </c>
      <c r="K19" s="10">
        <f t="shared" si="2"/>
        <v>-5.2660190060104788E-3</v>
      </c>
    </row>
    <row r="20" spans="1:11">
      <c r="A20" s="5">
        <v>2021</v>
      </c>
      <c r="B20" s="5" t="s">
        <v>17</v>
      </c>
      <c r="C20" s="5" t="s">
        <v>18</v>
      </c>
      <c r="D20" s="7">
        <v>44227</v>
      </c>
      <c r="E20" s="7">
        <v>44258</v>
      </c>
      <c r="F20" s="7">
        <v>44258</v>
      </c>
      <c r="G20" s="5">
        <f t="shared" si="0"/>
        <v>0</v>
      </c>
      <c r="H20" s="8">
        <v>6404.82</v>
      </c>
      <c r="I20" s="9" t="s">
        <v>55</v>
      </c>
      <c r="J20" s="10">
        <f t="shared" si="1"/>
        <v>0</v>
      </c>
      <c r="K20" s="10">
        <f t="shared" si="2"/>
        <v>0</v>
      </c>
    </row>
    <row r="21" spans="1:11">
      <c r="A21" s="5">
        <v>2021</v>
      </c>
      <c r="B21" s="15" t="s">
        <v>56</v>
      </c>
      <c r="C21" s="16" t="s">
        <v>57</v>
      </c>
      <c r="D21" s="7">
        <v>44235</v>
      </c>
      <c r="E21" s="7">
        <v>44258</v>
      </c>
      <c r="F21" s="7">
        <v>44265</v>
      </c>
      <c r="G21" s="5">
        <f t="shared" si="0"/>
        <v>-7</v>
      </c>
      <c r="H21" s="8">
        <v>1179</v>
      </c>
      <c r="I21" s="9" t="s">
        <v>58</v>
      </c>
      <c r="J21" s="10">
        <f t="shared" si="1"/>
        <v>-8253</v>
      </c>
      <c r="K21" s="10">
        <f t="shared" si="2"/>
        <v>-4.3460454856604484E-2</v>
      </c>
    </row>
    <row r="22" spans="1:11">
      <c r="A22" s="5">
        <v>2021</v>
      </c>
      <c r="B22" s="5" t="s">
        <v>59</v>
      </c>
      <c r="C22" s="5" t="s">
        <v>60</v>
      </c>
      <c r="D22" s="7">
        <v>44239</v>
      </c>
      <c r="E22" s="7">
        <v>44258</v>
      </c>
      <c r="F22" s="7">
        <v>44241</v>
      </c>
      <c r="G22" s="5">
        <f t="shared" si="0"/>
        <v>17</v>
      </c>
      <c r="H22" s="8">
        <v>534.4</v>
      </c>
      <c r="I22" s="9" t="s">
        <v>34</v>
      </c>
      <c r="J22" s="10">
        <f t="shared" si="1"/>
        <v>9084.7999999999993</v>
      </c>
      <c r="K22" s="10">
        <f t="shared" si="2"/>
        <v>4.7840729465803991E-2</v>
      </c>
    </row>
    <row r="23" spans="1:11">
      <c r="A23" s="5">
        <v>2021</v>
      </c>
      <c r="B23" s="6" t="s">
        <v>61</v>
      </c>
      <c r="C23" s="6" t="s">
        <v>62</v>
      </c>
      <c r="D23" s="7">
        <v>44238</v>
      </c>
      <c r="E23" s="7">
        <v>44258</v>
      </c>
      <c r="F23" s="7">
        <v>44240</v>
      </c>
      <c r="G23" s="5">
        <f t="shared" si="0"/>
        <v>18</v>
      </c>
      <c r="H23" s="8">
        <v>59.2</v>
      </c>
      <c r="I23" s="9" t="s">
        <v>63</v>
      </c>
      <c r="J23" s="10">
        <f t="shared" si="1"/>
        <v>1065.6000000000001</v>
      </c>
      <c r="K23" s="10">
        <f t="shared" si="2"/>
        <v>5.6114698528047669E-3</v>
      </c>
    </row>
    <row r="24" spans="1:11">
      <c r="A24" s="5">
        <v>2021</v>
      </c>
      <c r="B24" s="5" t="s">
        <v>42</v>
      </c>
      <c r="C24" s="5" t="s">
        <v>43</v>
      </c>
      <c r="D24" s="7">
        <v>44242</v>
      </c>
      <c r="E24" s="7">
        <v>44258</v>
      </c>
      <c r="F24" s="7">
        <v>44286</v>
      </c>
      <c r="G24" s="5">
        <f t="shared" si="0"/>
        <v>-28</v>
      </c>
      <c r="H24" s="8">
        <v>167.74</v>
      </c>
      <c r="I24" s="9" t="s">
        <v>64</v>
      </c>
      <c r="J24" s="10">
        <f t="shared" si="1"/>
        <v>-4696.72</v>
      </c>
      <c r="K24" s="10">
        <f t="shared" si="2"/>
        <v>-2.4733016785909539E-2</v>
      </c>
    </row>
    <row r="25" spans="1:11">
      <c r="A25" s="5">
        <v>2021</v>
      </c>
      <c r="B25" s="19" t="s">
        <v>56</v>
      </c>
      <c r="C25" s="20" t="s">
        <v>65</v>
      </c>
      <c r="D25" s="7">
        <v>44250</v>
      </c>
      <c r="E25" s="7">
        <v>44258</v>
      </c>
      <c r="F25" s="7">
        <v>44280</v>
      </c>
      <c r="G25" s="5">
        <f t="shared" si="0"/>
        <v>-22</v>
      </c>
      <c r="H25" s="8">
        <v>156.72</v>
      </c>
      <c r="I25" s="9" t="s">
        <v>66</v>
      </c>
      <c r="J25" s="10">
        <f t="shared" si="1"/>
        <v>-3447.84</v>
      </c>
      <c r="K25" s="10">
        <f t="shared" si="2"/>
        <v>-1.8156390969683169E-2</v>
      </c>
    </row>
    <row r="26" spans="1:11">
      <c r="A26" s="5">
        <v>2021</v>
      </c>
      <c r="B26" s="11" t="s">
        <v>14</v>
      </c>
      <c r="C26" s="12" t="s">
        <v>15</v>
      </c>
      <c r="D26" s="7">
        <v>44256</v>
      </c>
      <c r="E26" s="7">
        <v>44281</v>
      </c>
      <c r="F26" s="7">
        <v>44286</v>
      </c>
      <c r="G26" s="5">
        <f t="shared" si="0"/>
        <v>-5</v>
      </c>
      <c r="H26" s="8">
        <v>342.26</v>
      </c>
      <c r="I26" s="9" t="s">
        <v>67</v>
      </c>
      <c r="J26" s="10">
        <f t="shared" si="1"/>
        <v>-1711.3</v>
      </c>
      <c r="K26" s="10">
        <f t="shared" si="2"/>
        <v>-9.0117383249857328E-3</v>
      </c>
    </row>
    <row r="27" spans="1:11">
      <c r="A27" s="5">
        <v>2021</v>
      </c>
      <c r="B27" s="6" t="s">
        <v>11</v>
      </c>
      <c r="C27" s="6" t="s">
        <v>12</v>
      </c>
      <c r="D27" s="7">
        <v>44259</v>
      </c>
      <c r="E27" s="7">
        <v>44281</v>
      </c>
      <c r="F27" s="7">
        <v>44289</v>
      </c>
      <c r="G27" s="5">
        <f t="shared" si="0"/>
        <v>-8</v>
      </c>
      <c r="H27" s="8">
        <v>3339.96</v>
      </c>
      <c r="I27" s="9" t="s">
        <v>68</v>
      </c>
      <c r="J27" s="10">
        <f t="shared" si="1"/>
        <v>-26719.68</v>
      </c>
      <c r="K27" s="10">
        <f t="shared" si="2"/>
        <v>-0.14070634271451807</v>
      </c>
    </row>
    <row r="28" spans="1:11">
      <c r="A28" s="5">
        <v>2021</v>
      </c>
      <c r="B28" s="15" t="s">
        <v>69</v>
      </c>
      <c r="C28" s="16" t="s">
        <v>70</v>
      </c>
      <c r="D28" s="7">
        <v>44262</v>
      </c>
      <c r="E28" s="7">
        <v>44281</v>
      </c>
      <c r="F28" s="7">
        <v>44292</v>
      </c>
      <c r="G28" s="5">
        <f t="shared" si="0"/>
        <v>-11</v>
      </c>
      <c r="H28" s="8">
        <v>2652</v>
      </c>
      <c r="I28" s="9" t="s">
        <v>71</v>
      </c>
      <c r="J28" s="10">
        <f t="shared" si="1"/>
        <v>-29172</v>
      </c>
      <c r="K28" s="10">
        <f t="shared" si="2"/>
        <v>-0.15362030644333768</v>
      </c>
    </row>
    <row r="29" spans="1:11">
      <c r="A29" s="5">
        <v>2021</v>
      </c>
      <c r="B29" s="5" t="s">
        <v>17</v>
      </c>
      <c r="C29" s="5" t="s">
        <v>18</v>
      </c>
      <c r="D29" s="7">
        <v>44255</v>
      </c>
      <c r="E29" s="7">
        <v>44281</v>
      </c>
      <c r="F29" s="7">
        <v>44286</v>
      </c>
      <c r="G29" s="5">
        <f t="shared" si="0"/>
        <v>-5</v>
      </c>
      <c r="H29" s="8">
        <v>3338.86</v>
      </c>
      <c r="I29" s="9" t="s">
        <v>72</v>
      </c>
      <c r="J29" s="10">
        <f t="shared" si="1"/>
        <v>-16694.3</v>
      </c>
      <c r="K29" s="10">
        <f t="shared" si="2"/>
        <v>-8.7912501092040726E-2</v>
      </c>
    </row>
    <row r="30" spans="1:11">
      <c r="A30" s="5">
        <v>2021</v>
      </c>
      <c r="B30" s="5" t="s">
        <v>39</v>
      </c>
      <c r="C30" s="5" t="s">
        <v>40</v>
      </c>
      <c r="D30" s="7">
        <v>44255</v>
      </c>
      <c r="E30" s="7">
        <v>44286</v>
      </c>
      <c r="F30" s="7">
        <v>44286</v>
      </c>
      <c r="G30" s="5">
        <f t="shared" si="0"/>
        <v>0</v>
      </c>
      <c r="H30" s="8">
        <v>217.86</v>
      </c>
      <c r="I30" s="9" t="s">
        <v>73</v>
      </c>
      <c r="J30" s="10">
        <f t="shared" si="1"/>
        <v>0</v>
      </c>
      <c r="K30" s="10">
        <f t="shared" si="2"/>
        <v>0</v>
      </c>
    </row>
    <row r="31" spans="1:11">
      <c r="A31" s="5">
        <v>2021</v>
      </c>
      <c r="B31" s="5" t="s">
        <v>42</v>
      </c>
      <c r="C31" s="5" t="s">
        <v>43</v>
      </c>
      <c r="D31" s="7">
        <v>44270</v>
      </c>
      <c r="E31" s="7">
        <v>44286</v>
      </c>
      <c r="F31" s="7">
        <v>44300</v>
      </c>
      <c r="G31" s="5">
        <f t="shared" si="0"/>
        <v>-14</v>
      </c>
      <c r="H31" s="8">
        <v>167.74</v>
      </c>
      <c r="I31" s="9" t="s">
        <v>74</v>
      </c>
      <c r="J31" s="10">
        <f t="shared" si="1"/>
        <v>-2348.36</v>
      </c>
      <c r="K31" s="10">
        <f t="shared" si="2"/>
        <v>-1.2366508392954769E-2</v>
      </c>
    </row>
    <row r="32" spans="1:11">
      <c r="A32" s="5">
        <v>2021</v>
      </c>
      <c r="B32" s="5" t="s">
        <v>75</v>
      </c>
      <c r="C32" s="5" t="s">
        <v>28</v>
      </c>
      <c r="D32" s="7">
        <v>44276</v>
      </c>
      <c r="E32" s="7">
        <v>44286</v>
      </c>
      <c r="F32" s="7">
        <v>44306</v>
      </c>
      <c r="G32" s="5">
        <f t="shared" si="0"/>
        <v>-20</v>
      </c>
      <c r="H32" s="8">
        <v>300</v>
      </c>
      <c r="I32" s="9" t="s">
        <v>71</v>
      </c>
      <c r="J32" s="10">
        <f t="shared" si="1"/>
        <v>-6000</v>
      </c>
      <c r="K32" s="10">
        <f t="shared" si="2"/>
        <v>-3.159611403606287E-2</v>
      </c>
    </row>
    <row r="33" spans="1:11">
      <c r="A33" s="5">
        <v>2021</v>
      </c>
      <c r="B33" s="5" t="s">
        <v>39</v>
      </c>
      <c r="C33" s="5" t="s">
        <v>40</v>
      </c>
      <c r="D33" s="7">
        <v>44270</v>
      </c>
      <c r="E33" s="7">
        <v>44286</v>
      </c>
      <c r="F33" s="7">
        <v>44316</v>
      </c>
      <c r="G33" s="5">
        <f t="shared" si="0"/>
        <v>-30</v>
      </c>
      <c r="H33" s="8">
        <v>486.08</v>
      </c>
      <c r="I33" s="9" t="s">
        <v>76</v>
      </c>
      <c r="J33" s="10">
        <f t="shared" si="1"/>
        <v>-14582.4</v>
      </c>
      <c r="K33" s="10">
        <f t="shared" si="2"/>
        <v>-7.6791195553247205E-2</v>
      </c>
    </row>
    <row r="34" spans="1:11">
      <c r="A34" s="5">
        <v>2021</v>
      </c>
      <c r="B34" s="5" t="s">
        <v>35</v>
      </c>
      <c r="C34" s="5" t="s">
        <v>77</v>
      </c>
      <c r="D34" s="7">
        <v>44281</v>
      </c>
      <c r="E34" s="7">
        <v>44286</v>
      </c>
      <c r="F34" s="7">
        <v>44312</v>
      </c>
      <c r="G34" s="5">
        <f t="shared" si="0"/>
        <v>-26</v>
      </c>
      <c r="H34" s="5">
        <v>3353.13</v>
      </c>
      <c r="I34" s="9" t="s">
        <v>78</v>
      </c>
      <c r="J34" s="10">
        <f t="shared" si="1"/>
        <v>-87181.38</v>
      </c>
      <c r="K34" s="10">
        <f t="shared" si="2"/>
        <v>-0.45909880405022185</v>
      </c>
    </row>
    <row r="35" spans="1:11">
      <c r="A35" s="5">
        <v>2021</v>
      </c>
      <c r="B35" s="5" t="s">
        <v>22</v>
      </c>
      <c r="C35" s="5" t="s">
        <v>28</v>
      </c>
      <c r="D35" s="7">
        <v>44285</v>
      </c>
      <c r="E35" s="7">
        <v>44286</v>
      </c>
      <c r="F35" s="7">
        <v>44316</v>
      </c>
      <c r="G35" s="5">
        <f t="shared" si="0"/>
        <v>-30</v>
      </c>
      <c r="H35" s="8">
        <v>780</v>
      </c>
      <c r="I35" s="9" t="s">
        <v>79</v>
      </c>
      <c r="J35" s="10">
        <f t="shared" si="1"/>
        <v>-23400</v>
      </c>
      <c r="K35" s="10">
        <f t="shared" si="2"/>
        <v>-0.1232248447406452</v>
      </c>
    </row>
    <row r="36" spans="1:11">
      <c r="A36" s="5">
        <v>2021</v>
      </c>
      <c r="B36" s="11" t="s">
        <v>14</v>
      </c>
      <c r="C36" s="12" t="s">
        <v>15</v>
      </c>
      <c r="D36" s="7">
        <v>44292</v>
      </c>
      <c r="E36" s="7">
        <v>44313</v>
      </c>
      <c r="F36" s="7">
        <v>44322</v>
      </c>
      <c r="G36" s="5">
        <f t="shared" si="0"/>
        <v>-9</v>
      </c>
      <c r="H36" s="8">
        <v>171.13</v>
      </c>
      <c r="I36" s="9" t="s">
        <v>80</v>
      </c>
      <c r="J36" s="10">
        <f t="shared" si="1"/>
        <v>-1540.17</v>
      </c>
      <c r="K36" s="10">
        <f t="shared" si="2"/>
        <v>-8.1105644924871594E-3</v>
      </c>
    </row>
    <row r="37" spans="1:11">
      <c r="A37" s="5">
        <v>2021</v>
      </c>
      <c r="B37" s="6" t="s">
        <v>61</v>
      </c>
      <c r="C37" s="6" t="s">
        <v>62</v>
      </c>
      <c r="D37" s="7">
        <v>44298</v>
      </c>
      <c r="E37" s="7">
        <v>44313</v>
      </c>
      <c r="F37" s="7">
        <v>44328</v>
      </c>
      <c r="G37" s="5">
        <f t="shared" si="0"/>
        <v>-15</v>
      </c>
      <c r="H37" s="8">
        <v>59.2</v>
      </c>
      <c r="I37" s="9" t="s">
        <v>81</v>
      </c>
      <c r="J37" s="10">
        <f t="shared" si="1"/>
        <v>-888</v>
      </c>
      <c r="K37" s="10">
        <f t="shared" si="2"/>
        <v>-4.6762248773373049E-3</v>
      </c>
    </row>
    <row r="38" spans="1:11">
      <c r="A38" s="5">
        <v>2021</v>
      </c>
      <c r="B38" s="5" t="s">
        <v>82</v>
      </c>
      <c r="C38" s="5" t="s">
        <v>83</v>
      </c>
      <c r="D38" s="7">
        <v>44301</v>
      </c>
      <c r="E38" s="7">
        <v>44313</v>
      </c>
      <c r="F38" s="7">
        <v>44331</v>
      </c>
      <c r="G38" s="5">
        <f t="shared" si="0"/>
        <v>-18</v>
      </c>
      <c r="H38" s="8">
        <v>220</v>
      </c>
      <c r="I38" s="9" t="s">
        <v>84</v>
      </c>
      <c r="J38" s="10">
        <f t="shared" si="1"/>
        <v>-3960</v>
      </c>
      <c r="K38" s="10">
        <f t="shared" si="2"/>
        <v>-2.0853435263801495E-2</v>
      </c>
    </row>
    <row r="39" spans="1:11">
      <c r="A39" s="5">
        <v>2021</v>
      </c>
      <c r="B39" s="5" t="s">
        <v>42</v>
      </c>
      <c r="C39" s="5" t="s">
        <v>43</v>
      </c>
      <c r="D39" s="7">
        <v>44305</v>
      </c>
      <c r="E39" s="7">
        <v>44314</v>
      </c>
      <c r="F39" s="7">
        <v>44331</v>
      </c>
      <c r="G39" s="5">
        <f t="shared" si="0"/>
        <v>-17</v>
      </c>
      <c r="H39" s="8">
        <v>167.74</v>
      </c>
      <c r="I39" s="9" t="s">
        <v>85</v>
      </c>
      <c r="J39" s="10">
        <f t="shared" si="1"/>
        <v>-2851.58</v>
      </c>
      <c r="K39" s="10">
        <f t="shared" si="2"/>
        <v>-1.5016474477159361E-2</v>
      </c>
    </row>
    <row r="40" spans="1:11">
      <c r="A40" s="5">
        <v>2021</v>
      </c>
      <c r="B40" s="11" t="s">
        <v>86</v>
      </c>
      <c r="C40" s="5" t="s">
        <v>87</v>
      </c>
      <c r="D40" s="7">
        <v>44329</v>
      </c>
      <c r="E40" s="7">
        <v>44330</v>
      </c>
      <c r="F40" s="7">
        <v>44360</v>
      </c>
      <c r="G40" s="5">
        <f t="shared" si="0"/>
        <v>-30</v>
      </c>
      <c r="H40" s="8">
        <v>4275.2</v>
      </c>
      <c r="I40" s="9" t="s">
        <v>88</v>
      </c>
      <c r="J40" s="10">
        <f t="shared" si="1"/>
        <v>-128256</v>
      </c>
      <c r="K40" s="10">
        <f t="shared" si="2"/>
        <v>-0.67539853363488001</v>
      </c>
    </row>
    <row r="41" spans="1:11">
      <c r="A41" s="5">
        <v>2021</v>
      </c>
      <c r="B41" s="5" t="s">
        <v>17</v>
      </c>
      <c r="C41" s="5" t="s">
        <v>18</v>
      </c>
      <c r="D41" s="7">
        <v>44286</v>
      </c>
      <c r="E41" s="7">
        <v>44342</v>
      </c>
      <c r="F41" s="7">
        <v>44346</v>
      </c>
      <c r="G41" s="5">
        <f t="shared" si="0"/>
        <v>-4</v>
      </c>
      <c r="H41" s="8">
        <v>6126.2</v>
      </c>
      <c r="I41" s="21" t="s">
        <v>89</v>
      </c>
      <c r="J41" s="10">
        <f t="shared" si="1"/>
        <v>-24504.799999999999</v>
      </c>
      <c r="K41" s="10">
        <f t="shared" si="2"/>
        <v>-0.12904274253848558</v>
      </c>
    </row>
    <row r="42" spans="1:11">
      <c r="A42" s="5">
        <v>2021</v>
      </c>
      <c r="B42" s="11" t="s">
        <v>14</v>
      </c>
      <c r="C42" s="12" t="s">
        <v>15</v>
      </c>
      <c r="D42" s="7">
        <v>44319</v>
      </c>
      <c r="E42" s="7">
        <v>44342</v>
      </c>
      <c r="F42" s="7">
        <v>44350</v>
      </c>
      <c r="G42" s="5">
        <f t="shared" si="0"/>
        <v>-8</v>
      </c>
      <c r="H42" s="8">
        <v>212.44</v>
      </c>
      <c r="I42" s="21" t="s">
        <v>90</v>
      </c>
      <c r="J42" s="10">
        <f t="shared" si="1"/>
        <v>-1699.52</v>
      </c>
      <c r="K42" s="10">
        <f t="shared" si="2"/>
        <v>-8.9497046210949283E-3</v>
      </c>
    </row>
    <row r="43" spans="1:11">
      <c r="A43" s="5">
        <v>2021</v>
      </c>
      <c r="B43" s="5" t="s">
        <v>75</v>
      </c>
      <c r="C43" s="5" t="s">
        <v>28</v>
      </c>
      <c r="D43" s="7">
        <v>44324</v>
      </c>
      <c r="E43" s="7">
        <v>44342</v>
      </c>
      <c r="F43" s="7">
        <v>44355</v>
      </c>
      <c r="G43" s="5">
        <f t="shared" si="0"/>
        <v>-13</v>
      </c>
      <c r="H43" s="8">
        <v>892</v>
      </c>
      <c r="I43" s="9" t="s">
        <v>91</v>
      </c>
      <c r="J43" s="10">
        <f t="shared" si="1"/>
        <v>-11596</v>
      </c>
      <c r="K43" s="10">
        <f t="shared" si="2"/>
        <v>-6.106475639369751E-2</v>
      </c>
    </row>
    <row r="44" spans="1:11">
      <c r="A44" s="5">
        <v>2021</v>
      </c>
      <c r="B44" s="5" t="s">
        <v>42</v>
      </c>
      <c r="C44" s="5" t="s">
        <v>43</v>
      </c>
      <c r="D44" s="7">
        <v>44333</v>
      </c>
      <c r="E44" s="7">
        <v>44342</v>
      </c>
      <c r="F44" s="7">
        <v>44377</v>
      </c>
      <c r="G44" s="5">
        <f t="shared" si="0"/>
        <v>-35</v>
      </c>
      <c r="H44" s="8">
        <v>167.74</v>
      </c>
      <c r="I44" s="9" t="s">
        <v>92</v>
      </c>
      <c r="J44" s="10">
        <f t="shared" si="1"/>
        <v>-5870.9000000000005</v>
      </c>
      <c r="K44" s="10">
        <f t="shared" si="2"/>
        <v>-3.0916270982386924E-2</v>
      </c>
    </row>
    <row r="45" spans="1:11">
      <c r="A45" s="5">
        <v>2021</v>
      </c>
      <c r="B45" s="15" t="s">
        <v>56</v>
      </c>
      <c r="C45" s="16" t="s">
        <v>57</v>
      </c>
      <c r="D45" s="7">
        <v>44323</v>
      </c>
      <c r="E45" s="7">
        <v>44343</v>
      </c>
      <c r="F45" s="7">
        <v>44353</v>
      </c>
      <c r="G45" s="5">
        <f t="shared" si="0"/>
        <v>-10</v>
      </c>
      <c r="H45" s="8">
        <v>1179</v>
      </c>
      <c r="I45" s="9" t="s">
        <v>93</v>
      </c>
      <c r="J45" s="10">
        <f t="shared" si="1"/>
        <v>-11790</v>
      </c>
      <c r="K45" s="10">
        <f t="shared" si="2"/>
        <v>-6.2086364080863543E-2</v>
      </c>
    </row>
    <row r="46" spans="1:11">
      <c r="A46" s="5">
        <v>2021</v>
      </c>
      <c r="B46" s="19" t="s">
        <v>56</v>
      </c>
      <c r="C46" s="20" t="s">
        <v>65</v>
      </c>
      <c r="D46" s="7">
        <v>44341</v>
      </c>
      <c r="E46" s="7">
        <v>44343</v>
      </c>
      <c r="F46" s="7">
        <v>44372</v>
      </c>
      <c r="G46" s="5">
        <f t="shared" si="0"/>
        <v>-29</v>
      </c>
      <c r="H46" s="8">
        <v>139.35</v>
      </c>
      <c r="I46" s="9" t="s">
        <v>94</v>
      </c>
      <c r="J46" s="10">
        <f t="shared" si="1"/>
        <v>-4041.1499999999996</v>
      </c>
      <c r="K46" s="10">
        <f t="shared" si="2"/>
        <v>-2.1280772706139244E-2</v>
      </c>
    </row>
    <row r="47" spans="1:11">
      <c r="A47" s="5">
        <v>2021</v>
      </c>
      <c r="B47" s="5" t="s">
        <v>82</v>
      </c>
      <c r="C47" s="5" t="s">
        <v>83</v>
      </c>
      <c r="D47" s="7">
        <v>44316</v>
      </c>
      <c r="E47" s="7">
        <v>44343</v>
      </c>
      <c r="F47" s="7">
        <v>44346</v>
      </c>
      <c r="G47" s="5">
        <f t="shared" si="0"/>
        <v>-3</v>
      </c>
      <c r="H47" s="8">
        <v>220</v>
      </c>
      <c r="I47" s="9" t="s">
        <v>95</v>
      </c>
      <c r="J47" s="10">
        <f t="shared" si="1"/>
        <v>-660</v>
      </c>
      <c r="K47" s="10">
        <f t="shared" si="2"/>
        <v>-3.4755725439669159E-3</v>
      </c>
    </row>
    <row r="48" spans="1:11">
      <c r="A48" s="5">
        <v>2021</v>
      </c>
      <c r="B48" s="15" t="s">
        <v>35</v>
      </c>
      <c r="C48" s="17" t="s">
        <v>36</v>
      </c>
      <c r="D48" s="7">
        <v>44342</v>
      </c>
      <c r="E48" s="7">
        <v>44371</v>
      </c>
      <c r="F48" s="7">
        <v>44373</v>
      </c>
      <c r="G48" s="5">
        <f t="shared" si="0"/>
        <v>-2</v>
      </c>
      <c r="H48" s="8">
        <v>2500</v>
      </c>
      <c r="I48" s="9" t="s">
        <v>96</v>
      </c>
      <c r="J48" s="10">
        <f t="shared" si="1"/>
        <v>-5000</v>
      </c>
      <c r="K48" s="10">
        <f t="shared" si="2"/>
        <v>-2.6330095030052392E-2</v>
      </c>
    </row>
    <row r="49" spans="1:11">
      <c r="A49" s="5">
        <v>2021</v>
      </c>
      <c r="B49" s="5" t="s">
        <v>97</v>
      </c>
      <c r="C49" s="5" t="s">
        <v>28</v>
      </c>
      <c r="D49" s="7">
        <v>44351</v>
      </c>
      <c r="E49" s="7">
        <v>44371</v>
      </c>
      <c r="F49" s="7">
        <v>44380</v>
      </c>
      <c r="G49" s="5">
        <f t="shared" si="0"/>
        <v>-9</v>
      </c>
      <c r="H49" s="8">
        <v>180</v>
      </c>
      <c r="I49" s="9" t="s">
        <v>98</v>
      </c>
      <c r="J49" s="10">
        <f t="shared" si="1"/>
        <v>-1620</v>
      </c>
      <c r="K49" s="10">
        <f t="shared" si="2"/>
        <v>-8.5309507897369762E-3</v>
      </c>
    </row>
    <row r="50" spans="1:11">
      <c r="A50" s="5">
        <v>2021</v>
      </c>
      <c r="B50" s="5" t="s">
        <v>82</v>
      </c>
      <c r="C50" s="5" t="s">
        <v>83</v>
      </c>
      <c r="D50" s="7">
        <v>44347</v>
      </c>
      <c r="E50" s="7">
        <v>44371</v>
      </c>
      <c r="F50" s="7">
        <v>44377</v>
      </c>
      <c r="G50" s="5">
        <f t="shared" si="0"/>
        <v>-6</v>
      </c>
      <c r="H50" s="8">
        <v>60.5</v>
      </c>
      <c r="I50" s="9" t="s">
        <v>99</v>
      </c>
      <c r="J50" s="10">
        <f t="shared" si="1"/>
        <v>-363</v>
      </c>
      <c r="K50" s="10">
        <f t="shared" si="2"/>
        <v>-1.9115648991818038E-3</v>
      </c>
    </row>
    <row r="51" spans="1:11">
      <c r="A51" s="5">
        <v>2021</v>
      </c>
      <c r="B51" s="5" t="s">
        <v>39</v>
      </c>
      <c r="C51" s="5" t="s">
        <v>40</v>
      </c>
      <c r="D51" s="7">
        <v>44347</v>
      </c>
      <c r="E51" s="7">
        <v>44371</v>
      </c>
      <c r="F51" s="7">
        <v>44377</v>
      </c>
      <c r="G51" s="5">
        <f t="shared" si="0"/>
        <v>-6</v>
      </c>
      <c r="H51" s="8">
        <v>109.04</v>
      </c>
      <c r="I51" s="9" t="s">
        <v>100</v>
      </c>
      <c r="J51" s="10">
        <f t="shared" si="1"/>
        <v>-654.24</v>
      </c>
      <c r="K51" s="10">
        <f t="shared" si="2"/>
        <v>-3.4452402744922957E-3</v>
      </c>
    </row>
    <row r="52" spans="1:11">
      <c r="A52" s="5">
        <v>2021</v>
      </c>
      <c r="B52" s="15" t="s">
        <v>32</v>
      </c>
      <c r="C52" s="16" t="s">
        <v>33</v>
      </c>
      <c r="D52" s="7">
        <v>44357</v>
      </c>
      <c r="E52" s="7">
        <v>44371</v>
      </c>
      <c r="F52" s="7">
        <v>44386</v>
      </c>
      <c r="G52" s="5">
        <f t="shared" si="0"/>
        <v>-15</v>
      </c>
      <c r="H52" s="8">
        <v>4632.18</v>
      </c>
      <c r="I52" s="9" t="s">
        <v>101</v>
      </c>
      <c r="J52" s="10">
        <f t="shared" si="1"/>
        <v>-69482.700000000012</v>
      </c>
      <c r="K52" s="10">
        <f t="shared" si="2"/>
        <v>-0.36589721878892434</v>
      </c>
    </row>
    <row r="53" spans="1:11">
      <c r="A53" s="5">
        <v>2021</v>
      </c>
      <c r="B53" s="5" t="s">
        <v>61</v>
      </c>
      <c r="C53" s="5" t="s">
        <v>62</v>
      </c>
      <c r="D53" s="7">
        <v>44298</v>
      </c>
      <c r="E53" s="7">
        <v>44371</v>
      </c>
      <c r="F53" s="7">
        <v>44358</v>
      </c>
      <c r="G53" s="5">
        <f t="shared" si="0"/>
        <v>13</v>
      </c>
      <c r="H53" s="8">
        <v>59.2</v>
      </c>
      <c r="I53" s="21" t="s">
        <v>81</v>
      </c>
      <c r="J53" s="10">
        <f t="shared" si="1"/>
        <v>769.6</v>
      </c>
      <c r="K53" s="10">
        <f t="shared" si="2"/>
        <v>4.052728227025665E-3</v>
      </c>
    </row>
    <row r="54" spans="1:11">
      <c r="A54" s="5">
        <v>2021</v>
      </c>
      <c r="B54" s="11" t="s">
        <v>14</v>
      </c>
      <c r="C54" s="12" t="s">
        <v>15</v>
      </c>
      <c r="D54" s="7">
        <v>44354</v>
      </c>
      <c r="E54" s="7">
        <v>44371</v>
      </c>
      <c r="F54" s="7">
        <v>44383</v>
      </c>
      <c r="G54" s="5">
        <f t="shared" si="0"/>
        <v>-12</v>
      </c>
      <c r="H54" s="8">
        <v>560.59</v>
      </c>
      <c r="I54" s="21" t="s">
        <v>102</v>
      </c>
      <c r="J54" s="10">
        <f t="shared" si="1"/>
        <v>-6727.08</v>
      </c>
      <c r="K54" s="10">
        <f t="shared" si="2"/>
        <v>-3.5424931134952972E-2</v>
      </c>
    </row>
    <row r="55" spans="1:11">
      <c r="A55" s="5">
        <v>2021</v>
      </c>
      <c r="B55" s="5" t="s">
        <v>42</v>
      </c>
      <c r="C55" s="5" t="s">
        <v>43</v>
      </c>
      <c r="D55" s="7">
        <v>44361</v>
      </c>
      <c r="E55" s="7">
        <v>44371</v>
      </c>
      <c r="F55" s="7">
        <v>44408</v>
      </c>
      <c r="G55" s="5">
        <f t="shared" si="0"/>
        <v>-37</v>
      </c>
      <c r="H55" s="8">
        <v>167.74</v>
      </c>
      <c r="I55" s="9" t="s">
        <v>103</v>
      </c>
      <c r="J55" s="10">
        <f t="shared" si="1"/>
        <v>-6206.38</v>
      </c>
      <c r="K55" s="10">
        <f t="shared" si="2"/>
        <v>-3.2682915038523316E-2</v>
      </c>
    </row>
    <row r="56" spans="1:11">
      <c r="A56" s="5">
        <v>2021</v>
      </c>
      <c r="B56" s="5" t="s">
        <v>104</v>
      </c>
      <c r="C56" s="5" t="s">
        <v>105</v>
      </c>
      <c r="D56" s="7">
        <v>44347</v>
      </c>
      <c r="E56" s="7">
        <v>44371</v>
      </c>
      <c r="F56" s="7">
        <v>44439</v>
      </c>
      <c r="G56" s="5">
        <f t="shared" si="0"/>
        <v>-68</v>
      </c>
      <c r="H56" s="8">
        <v>4895</v>
      </c>
      <c r="I56" s="9" t="s">
        <v>106</v>
      </c>
      <c r="J56" s="10">
        <f t="shared" si="1"/>
        <v>-332860</v>
      </c>
      <c r="K56" s="10">
        <f t="shared" si="2"/>
        <v>-1.752847086340648</v>
      </c>
    </row>
    <row r="57" spans="1:11">
      <c r="A57" s="5">
        <v>2021</v>
      </c>
      <c r="B57" s="5" t="s">
        <v>104</v>
      </c>
      <c r="C57" s="5" t="s">
        <v>105</v>
      </c>
      <c r="D57" s="7">
        <v>44344</v>
      </c>
      <c r="E57" s="7">
        <v>44371</v>
      </c>
      <c r="F57" s="7">
        <v>44404</v>
      </c>
      <c r="G57" s="5">
        <f t="shared" si="0"/>
        <v>-33</v>
      </c>
      <c r="H57" s="8">
        <v>15000</v>
      </c>
      <c r="I57" s="9" t="s">
        <v>107</v>
      </c>
      <c r="J57" s="10">
        <f t="shared" si="1"/>
        <v>-495000</v>
      </c>
      <c r="K57" s="10">
        <f t="shared" si="2"/>
        <v>-2.6066794079751872</v>
      </c>
    </row>
    <row r="58" spans="1:11">
      <c r="A58" s="5">
        <v>2021</v>
      </c>
      <c r="B58" s="5" t="s">
        <v>104</v>
      </c>
      <c r="C58" s="5" t="s">
        <v>105</v>
      </c>
      <c r="D58" s="7">
        <v>44347</v>
      </c>
      <c r="E58" s="7">
        <v>44371</v>
      </c>
      <c r="F58" s="7">
        <v>44368</v>
      </c>
      <c r="G58" s="5">
        <f t="shared" si="0"/>
        <v>3</v>
      </c>
      <c r="H58" s="8">
        <v>646.29999999999995</v>
      </c>
      <c r="I58" s="9" t="s">
        <v>108</v>
      </c>
      <c r="J58" s="10">
        <f t="shared" si="1"/>
        <v>1938.8999999999999</v>
      </c>
      <c r="K58" s="10">
        <f t="shared" si="2"/>
        <v>1.0210284250753716E-2</v>
      </c>
    </row>
    <row r="59" spans="1:11">
      <c r="A59" s="5">
        <v>2021</v>
      </c>
      <c r="B59" s="5" t="s">
        <v>109</v>
      </c>
      <c r="C59" s="5" t="s">
        <v>110</v>
      </c>
      <c r="D59" s="7">
        <v>44372</v>
      </c>
      <c r="E59" s="7">
        <v>44372</v>
      </c>
      <c r="F59" s="7">
        <v>44376</v>
      </c>
      <c r="G59" s="5">
        <f t="shared" si="0"/>
        <v>-4</v>
      </c>
      <c r="H59" s="8">
        <v>284.58</v>
      </c>
      <c r="I59" s="9" t="s">
        <v>111</v>
      </c>
      <c r="J59" s="10">
        <f t="shared" si="1"/>
        <v>-1138.32</v>
      </c>
      <c r="K59" s="10">
        <f t="shared" si="2"/>
        <v>-5.9944147549218481E-3</v>
      </c>
    </row>
    <row r="60" spans="1:11">
      <c r="A60" s="5">
        <v>2021</v>
      </c>
      <c r="B60" s="5" t="s">
        <v>104</v>
      </c>
      <c r="C60" s="5" t="s">
        <v>105</v>
      </c>
      <c r="D60" s="7">
        <v>44370</v>
      </c>
      <c r="E60" s="7">
        <v>44390</v>
      </c>
      <c r="F60" s="7">
        <v>44390</v>
      </c>
      <c r="G60" s="5">
        <f t="shared" si="0"/>
        <v>0</v>
      </c>
      <c r="H60" s="8">
        <v>7755.54</v>
      </c>
      <c r="I60" s="9" t="s">
        <v>112</v>
      </c>
      <c r="J60" s="10">
        <f t="shared" si="1"/>
        <v>0</v>
      </c>
      <c r="K60" s="10">
        <f t="shared" si="2"/>
        <v>0</v>
      </c>
    </row>
    <row r="61" spans="1:11">
      <c r="A61" s="5">
        <v>2021</v>
      </c>
      <c r="B61" s="5" t="s">
        <v>61</v>
      </c>
      <c r="C61" s="5" t="s">
        <v>62</v>
      </c>
      <c r="D61" s="7">
        <v>44357</v>
      </c>
      <c r="E61" s="7">
        <v>44405</v>
      </c>
      <c r="F61" s="7">
        <v>44387</v>
      </c>
      <c r="G61" s="5">
        <f t="shared" si="0"/>
        <v>18</v>
      </c>
      <c r="H61" s="8">
        <v>59.2</v>
      </c>
      <c r="I61" s="9" t="s">
        <v>113</v>
      </c>
      <c r="J61" s="10">
        <f t="shared" si="1"/>
        <v>1065.6000000000001</v>
      </c>
      <c r="K61" s="10">
        <f t="shared" si="2"/>
        <v>5.6114698528047669E-3</v>
      </c>
    </row>
    <row r="62" spans="1:11">
      <c r="A62" s="5">
        <v>2021</v>
      </c>
      <c r="B62" s="5" t="s">
        <v>82</v>
      </c>
      <c r="C62" s="5" t="s">
        <v>83</v>
      </c>
      <c r="D62" s="7">
        <v>44377</v>
      </c>
      <c r="E62" s="7">
        <v>44405</v>
      </c>
      <c r="F62" s="7">
        <v>44407</v>
      </c>
      <c r="G62" s="5">
        <f t="shared" si="0"/>
        <v>-2</v>
      </c>
      <c r="H62" s="8">
        <v>11</v>
      </c>
      <c r="I62" s="9" t="s">
        <v>114</v>
      </c>
      <c r="J62" s="10">
        <f t="shared" si="1"/>
        <v>-22</v>
      </c>
      <c r="K62" s="10">
        <f t="shared" si="2"/>
        <v>-1.1585241813223053E-4</v>
      </c>
    </row>
    <row r="63" spans="1:11">
      <c r="A63" s="5">
        <v>2021</v>
      </c>
      <c r="B63" s="11" t="s">
        <v>14</v>
      </c>
      <c r="C63" s="12" t="s">
        <v>15</v>
      </c>
      <c r="D63" s="7">
        <v>44385</v>
      </c>
      <c r="E63" s="7">
        <v>44405</v>
      </c>
      <c r="F63" s="7">
        <v>44415</v>
      </c>
      <c r="G63" s="5">
        <f t="shared" si="0"/>
        <v>-10</v>
      </c>
      <c r="H63" s="8">
        <v>407.17</v>
      </c>
      <c r="I63" s="9" t="s">
        <v>115</v>
      </c>
      <c r="J63" s="10">
        <f t="shared" si="1"/>
        <v>-4071.7000000000003</v>
      </c>
      <c r="K63" s="10">
        <f t="shared" si="2"/>
        <v>-2.1441649586772867E-2</v>
      </c>
    </row>
    <row r="64" spans="1:11">
      <c r="A64" s="5">
        <v>2021</v>
      </c>
      <c r="B64" s="5" t="s">
        <v>35</v>
      </c>
      <c r="C64" s="5" t="s">
        <v>77</v>
      </c>
      <c r="D64" s="7">
        <v>44393</v>
      </c>
      <c r="E64" s="7">
        <v>44405</v>
      </c>
      <c r="F64" s="7">
        <v>44423</v>
      </c>
      <c r="G64" s="5">
        <f t="shared" si="0"/>
        <v>-18</v>
      </c>
      <c r="H64" s="8">
        <v>7594.37</v>
      </c>
      <c r="I64" s="9" t="s">
        <v>116</v>
      </c>
      <c r="J64" s="10">
        <f t="shared" si="1"/>
        <v>-136698.66</v>
      </c>
      <c r="K64" s="10">
        <f t="shared" si="2"/>
        <v>-0.71985774165616445</v>
      </c>
    </row>
    <row r="65" spans="1:11">
      <c r="A65" s="5">
        <v>2021</v>
      </c>
      <c r="B65" s="5" t="s">
        <v>39</v>
      </c>
      <c r="C65" s="5" t="s">
        <v>40</v>
      </c>
      <c r="D65" s="7">
        <v>44392</v>
      </c>
      <c r="E65" s="7">
        <v>44405</v>
      </c>
      <c r="F65" s="7">
        <v>44422</v>
      </c>
      <c r="G65" s="5">
        <f t="shared" si="0"/>
        <v>-17</v>
      </c>
      <c r="H65" s="8">
        <v>1002</v>
      </c>
      <c r="I65" s="9" t="s">
        <v>117</v>
      </c>
      <c r="J65" s="10">
        <f t="shared" si="1"/>
        <v>-17034</v>
      </c>
      <c r="K65" s="10">
        <f t="shared" si="2"/>
        <v>-8.9701367748382499E-2</v>
      </c>
    </row>
    <row r="66" spans="1:11">
      <c r="A66" s="5">
        <v>2021</v>
      </c>
      <c r="B66" s="5" t="s">
        <v>42</v>
      </c>
      <c r="C66" s="5" t="s">
        <v>43</v>
      </c>
      <c r="D66" s="7">
        <v>44396</v>
      </c>
      <c r="E66" s="7">
        <v>44408</v>
      </c>
      <c r="F66" s="7">
        <v>44439</v>
      </c>
      <c r="G66" s="5">
        <f t="shared" si="0"/>
        <v>-31</v>
      </c>
      <c r="H66" s="8">
        <v>167.74</v>
      </c>
      <c r="I66" s="9" t="s">
        <v>118</v>
      </c>
      <c r="J66" s="10">
        <f t="shared" si="1"/>
        <v>-5199.9400000000005</v>
      </c>
      <c r="K66" s="10">
        <f t="shared" si="2"/>
        <v>-2.738298287011413E-2</v>
      </c>
    </row>
    <row r="67" spans="1:11">
      <c r="A67" s="5">
        <v>2021</v>
      </c>
      <c r="B67" s="15" t="s">
        <v>119</v>
      </c>
      <c r="C67" s="16" t="s">
        <v>120</v>
      </c>
      <c r="D67" s="7">
        <v>44407</v>
      </c>
      <c r="E67" s="7">
        <v>44407</v>
      </c>
      <c r="F67" s="7">
        <v>44407</v>
      </c>
      <c r="G67" s="5">
        <f t="shared" ref="G67:G117" si="3">E67-F67</f>
        <v>0</v>
      </c>
      <c r="H67" s="8">
        <v>3763</v>
      </c>
      <c r="I67" s="22" t="s">
        <v>121</v>
      </c>
      <c r="J67" s="10">
        <f t="shared" ref="J67:J117" si="4">G67*H67</f>
        <v>0</v>
      </c>
      <c r="K67" s="10">
        <f t="shared" ref="K67:K117" si="5">J67/$H$119</f>
        <v>0</v>
      </c>
    </row>
    <row r="68" spans="1:11">
      <c r="A68" s="5">
        <v>2021</v>
      </c>
      <c r="B68" s="5" t="s">
        <v>22</v>
      </c>
      <c r="C68" s="5" t="s">
        <v>28</v>
      </c>
      <c r="D68" s="7">
        <v>44406</v>
      </c>
      <c r="E68" s="7">
        <v>44440</v>
      </c>
      <c r="F68" s="7">
        <v>44437</v>
      </c>
      <c r="G68" s="5">
        <f t="shared" si="3"/>
        <v>3</v>
      </c>
      <c r="H68" s="8">
        <v>520</v>
      </c>
      <c r="I68" s="9" t="s">
        <v>122</v>
      </c>
      <c r="J68" s="10">
        <f t="shared" si="4"/>
        <v>1560</v>
      </c>
      <c r="K68" s="10">
        <f t="shared" si="5"/>
        <v>8.2149896493763468E-3</v>
      </c>
    </row>
    <row r="69" spans="1:11">
      <c r="A69" s="5">
        <v>2021</v>
      </c>
      <c r="B69" s="5" t="s">
        <v>82</v>
      </c>
      <c r="C69" s="5" t="s">
        <v>83</v>
      </c>
      <c r="D69" s="7">
        <v>44408</v>
      </c>
      <c r="E69" s="7">
        <v>44440</v>
      </c>
      <c r="F69" s="7">
        <v>44438</v>
      </c>
      <c r="G69" s="5">
        <f t="shared" si="3"/>
        <v>2</v>
      </c>
      <c r="H69" s="8">
        <v>77</v>
      </c>
      <c r="I69" s="9" t="s">
        <v>123</v>
      </c>
      <c r="J69" s="10">
        <f t="shared" si="4"/>
        <v>154</v>
      </c>
      <c r="K69" s="10">
        <f t="shared" si="5"/>
        <v>8.1096692692561373E-4</v>
      </c>
    </row>
    <row r="70" spans="1:11">
      <c r="A70" s="5">
        <v>2021</v>
      </c>
      <c r="B70" s="11" t="s">
        <v>14</v>
      </c>
      <c r="C70" s="12" t="s">
        <v>15</v>
      </c>
      <c r="D70" s="7">
        <v>44413</v>
      </c>
      <c r="E70" s="7">
        <v>44441</v>
      </c>
      <c r="F70" s="7">
        <v>44443</v>
      </c>
      <c r="G70" s="5">
        <f t="shared" si="3"/>
        <v>-2</v>
      </c>
      <c r="H70" s="8">
        <v>554.69000000000005</v>
      </c>
      <c r="I70" s="9" t="s">
        <v>124</v>
      </c>
      <c r="J70" s="10">
        <f t="shared" si="4"/>
        <v>-1109.3800000000001</v>
      </c>
      <c r="K70" s="10">
        <f t="shared" si="5"/>
        <v>-5.8420161648879056E-3</v>
      </c>
    </row>
    <row r="71" spans="1:11">
      <c r="A71" s="5">
        <v>2021</v>
      </c>
      <c r="B71" s="5" t="s">
        <v>56</v>
      </c>
      <c r="C71" s="5" t="s">
        <v>57</v>
      </c>
      <c r="D71" s="7">
        <v>44416</v>
      </c>
      <c r="E71" s="7">
        <v>44441</v>
      </c>
      <c r="F71" s="7">
        <v>44446</v>
      </c>
      <c r="G71" s="5">
        <f t="shared" si="3"/>
        <v>-5</v>
      </c>
      <c r="H71" s="8">
        <v>1179</v>
      </c>
      <c r="I71" s="9" t="s">
        <v>125</v>
      </c>
      <c r="J71" s="10">
        <f t="shared" si="4"/>
        <v>-5895</v>
      </c>
      <c r="K71" s="10">
        <f t="shared" si="5"/>
        <v>-3.1043182040431772E-2</v>
      </c>
    </row>
    <row r="72" spans="1:11">
      <c r="A72" s="5">
        <v>2021</v>
      </c>
      <c r="B72" s="5" t="s">
        <v>61</v>
      </c>
      <c r="C72" s="5" t="s">
        <v>62</v>
      </c>
      <c r="D72" s="7">
        <v>44419</v>
      </c>
      <c r="E72" s="7">
        <v>44441</v>
      </c>
      <c r="F72" s="7">
        <v>44449</v>
      </c>
      <c r="G72" s="5">
        <f t="shared" si="3"/>
        <v>-8</v>
      </c>
      <c r="H72" s="8">
        <v>5.12</v>
      </c>
      <c r="I72" s="9" t="s">
        <v>126</v>
      </c>
      <c r="J72" s="10">
        <f t="shared" si="4"/>
        <v>-40.96</v>
      </c>
      <c r="K72" s="10">
        <f t="shared" si="5"/>
        <v>-2.1569613848618921E-4</v>
      </c>
    </row>
    <row r="73" spans="1:11">
      <c r="A73" s="5">
        <v>2021</v>
      </c>
      <c r="B73" s="5" t="s">
        <v>127</v>
      </c>
      <c r="C73" s="5" t="s">
        <v>62</v>
      </c>
      <c r="D73" s="7">
        <v>44426</v>
      </c>
      <c r="E73" s="7">
        <v>44448</v>
      </c>
      <c r="F73" s="7">
        <v>44456</v>
      </c>
      <c r="G73" s="5">
        <f t="shared" si="3"/>
        <v>-8</v>
      </c>
      <c r="H73" s="8">
        <v>120.11</v>
      </c>
      <c r="I73" s="9" t="s">
        <v>128</v>
      </c>
      <c r="J73" s="10">
        <f t="shared" si="4"/>
        <v>-960.88</v>
      </c>
      <c r="K73" s="10">
        <f t="shared" si="5"/>
        <v>-5.0600123424953489E-3</v>
      </c>
    </row>
    <row r="74" spans="1:11">
      <c r="A74" s="5">
        <v>2021</v>
      </c>
      <c r="B74" s="5" t="s">
        <v>82</v>
      </c>
      <c r="C74" s="5" t="s">
        <v>129</v>
      </c>
      <c r="D74" s="7">
        <v>44408</v>
      </c>
      <c r="E74" s="7">
        <v>44469</v>
      </c>
      <c r="F74" s="7">
        <v>44469</v>
      </c>
      <c r="G74" s="5">
        <f t="shared" si="3"/>
        <v>0</v>
      </c>
      <c r="H74" s="8">
        <v>3680</v>
      </c>
      <c r="I74" s="9" t="s">
        <v>130</v>
      </c>
      <c r="J74" s="10">
        <f t="shared" si="4"/>
        <v>0</v>
      </c>
      <c r="K74" s="10">
        <f t="shared" si="5"/>
        <v>0</v>
      </c>
    </row>
    <row r="75" spans="1:11">
      <c r="A75" s="5">
        <v>2021</v>
      </c>
      <c r="B75" s="5" t="s">
        <v>82</v>
      </c>
      <c r="C75" s="5" t="s">
        <v>131</v>
      </c>
      <c r="D75" s="7">
        <v>44408</v>
      </c>
      <c r="E75" s="7">
        <v>44469</v>
      </c>
      <c r="F75" s="7">
        <v>44469</v>
      </c>
      <c r="G75" s="5">
        <f t="shared" si="3"/>
        <v>0</v>
      </c>
      <c r="H75" s="8">
        <v>350</v>
      </c>
      <c r="I75" s="9" t="s">
        <v>132</v>
      </c>
      <c r="J75" s="10">
        <f t="shared" si="4"/>
        <v>0</v>
      </c>
      <c r="K75" s="10">
        <f t="shared" si="5"/>
        <v>0</v>
      </c>
    </row>
    <row r="76" spans="1:11">
      <c r="A76" s="5">
        <v>2021</v>
      </c>
      <c r="B76" s="5" t="s">
        <v>56</v>
      </c>
      <c r="C76" s="5" t="s">
        <v>65</v>
      </c>
      <c r="D76" s="7">
        <v>44430</v>
      </c>
      <c r="E76" s="7">
        <v>44469</v>
      </c>
      <c r="F76" s="7">
        <v>44460</v>
      </c>
      <c r="G76" s="5">
        <f t="shared" si="3"/>
        <v>9</v>
      </c>
      <c r="H76" s="8">
        <v>63.84</v>
      </c>
      <c r="I76" s="9" t="s">
        <v>133</v>
      </c>
      <c r="J76" s="10">
        <f t="shared" si="4"/>
        <v>574.56000000000006</v>
      </c>
      <c r="K76" s="10">
        <f t="shared" si="5"/>
        <v>3.0256438800933812E-3</v>
      </c>
    </row>
    <row r="77" spans="1:11">
      <c r="A77" s="5">
        <v>2021</v>
      </c>
      <c r="B77" s="5" t="s">
        <v>134</v>
      </c>
      <c r="C77" s="5" t="s">
        <v>135</v>
      </c>
      <c r="D77" s="7">
        <v>44427</v>
      </c>
      <c r="E77" s="7">
        <v>44469</v>
      </c>
      <c r="F77" s="7">
        <v>44487</v>
      </c>
      <c r="G77" s="5">
        <f t="shared" si="3"/>
        <v>-18</v>
      </c>
      <c r="H77" s="8">
        <v>2992</v>
      </c>
      <c r="I77" s="9" t="s">
        <v>136</v>
      </c>
      <c r="J77" s="10">
        <f t="shared" si="4"/>
        <v>-53856</v>
      </c>
      <c r="K77" s="10">
        <f t="shared" si="5"/>
        <v>-0.28360671958770034</v>
      </c>
    </row>
    <row r="78" spans="1:11">
      <c r="A78" s="5">
        <v>2021</v>
      </c>
      <c r="B78" s="5" t="s">
        <v>42</v>
      </c>
      <c r="C78" s="5" t="s">
        <v>43</v>
      </c>
      <c r="D78" s="7">
        <v>44424</v>
      </c>
      <c r="E78" s="7">
        <v>44469</v>
      </c>
      <c r="F78" s="7">
        <v>44469</v>
      </c>
      <c r="G78" s="5">
        <f t="shared" si="3"/>
        <v>0</v>
      </c>
      <c r="H78" s="8">
        <v>167.74</v>
      </c>
      <c r="I78" s="9" t="s">
        <v>137</v>
      </c>
      <c r="J78" s="10">
        <f t="shared" si="4"/>
        <v>0</v>
      </c>
      <c r="K78" s="10">
        <f t="shared" si="5"/>
        <v>0</v>
      </c>
    </row>
    <row r="79" spans="1:11">
      <c r="A79" s="5">
        <v>2021</v>
      </c>
      <c r="B79" s="11" t="s">
        <v>14</v>
      </c>
      <c r="C79" s="12" t="s">
        <v>15</v>
      </c>
      <c r="D79" s="7">
        <v>44440</v>
      </c>
      <c r="E79" s="7">
        <v>44469</v>
      </c>
      <c r="F79" s="7">
        <v>44470</v>
      </c>
      <c r="G79" s="5">
        <f t="shared" si="3"/>
        <v>-1</v>
      </c>
      <c r="H79" s="8">
        <v>206.53</v>
      </c>
      <c r="I79" s="9" t="s">
        <v>138</v>
      </c>
      <c r="J79" s="10">
        <f t="shared" si="4"/>
        <v>-206.53</v>
      </c>
      <c r="K79" s="10">
        <f t="shared" si="5"/>
        <v>-1.0875909053113442E-3</v>
      </c>
    </row>
    <row r="80" spans="1:11">
      <c r="A80" s="5">
        <v>2021</v>
      </c>
      <c r="B80" s="15" t="s">
        <v>69</v>
      </c>
      <c r="C80" s="16" t="s">
        <v>70</v>
      </c>
      <c r="D80" s="7">
        <v>44444</v>
      </c>
      <c r="E80" s="7">
        <v>44469</v>
      </c>
      <c r="F80" s="7">
        <v>44474</v>
      </c>
      <c r="G80" s="5">
        <f t="shared" si="3"/>
        <v>-5</v>
      </c>
      <c r="H80" s="8">
        <v>2652</v>
      </c>
      <c r="I80" s="9" t="s">
        <v>139</v>
      </c>
      <c r="J80" s="10">
        <f t="shared" si="4"/>
        <v>-13260</v>
      </c>
      <c r="K80" s="10">
        <f t="shared" si="5"/>
        <v>-6.9827412019698942E-2</v>
      </c>
    </row>
    <row r="81" spans="1:11">
      <c r="A81" s="5">
        <v>2021</v>
      </c>
      <c r="B81" s="5" t="s">
        <v>32</v>
      </c>
      <c r="C81" s="16" t="s">
        <v>33</v>
      </c>
      <c r="D81" s="7">
        <v>44454</v>
      </c>
      <c r="E81" s="7">
        <v>44469</v>
      </c>
      <c r="F81" s="7">
        <v>44484</v>
      </c>
      <c r="G81" s="5">
        <f t="shared" si="3"/>
        <v>-15</v>
      </c>
      <c r="H81" s="8">
        <v>4946.05</v>
      </c>
      <c r="I81" s="9" t="s">
        <v>140</v>
      </c>
      <c r="J81" s="10">
        <f t="shared" si="4"/>
        <v>-74190.75</v>
      </c>
      <c r="K81" s="10">
        <f t="shared" si="5"/>
        <v>-0.39068989957017192</v>
      </c>
    </row>
    <row r="82" spans="1:11">
      <c r="A82" s="5">
        <v>2021</v>
      </c>
      <c r="B82" s="5" t="s">
        <v>141</v>
      </c>
      <c r="C82" s="5" t="s">
        <v>83</v>
      </c>
      <c r="D82" s="7">
        <v>44442</v>
      </c>
      <c r="E82" s="7">
        <v>44470</v>
      </c>
      <c r="F82" s="7">
        <v>44472</v>
      </c>
      <c r="G82" s="5">
        <f t="shared" si="3"/>
        <v>-2</v>
      </c>
      <c r="H82" s="8">
        <v>13560</v>
      </c>
      <c r="I82" s="9" t="s">
        <v>142</v>
      </c>
      <c r="J82" s="10">
        <f t="shared" si="4"/>
        <v>-27120</v>
      </c>
      <c r="K82" s="10">
        <f t="shared" si="5"/>
        <v>-0.14281443544300418</v>
      </c>
    </row>
    <row r="83" spans="1:11">
      <c r="A83" s="5">
        <v>2021</v>
      </c>
      <c r="B83" s="5" t="s">
        <v>143</v>
      </c>
      <c r="C83" s="5" t="s">
        <v>135</v>
      </c>
      <c r="D83" s="7">
        <v>44439</v>
      </c>
      <c r="E83" s="7">
        <v>44470</v>
      </c>
      <c r="F83" s="7">
        <v>44470</v>
      </c>
      <c r="G83" s="5">
        <f t="shared" si="3"/>
        <v>0</v>
      </c>
      <c r="H83" s="8">
        <v>1304.94</v>
      </c>
      <c r="I83" s="9" t="s">
        <v>144</v>
      </c>
      <c r="J83" s="10">
        <f t="shared" si="4"/>
        <v>0</v>
      </c>
      <c r="K83" s="10">
        <f t="shared" si="5"/>
        <v>0</v>
      </c>
    </row>
    <row r="84" spans="1:11">
      <c r="A84" s="5">
        <v>2021</v>
      </c>
      <c r="B84" s="5" t="s">
        <v>82</v>
      </c>
      <c r="C84" s="5" t="s">
        <v>83</v>
      </c>
      <c r="D84" s="7">
        <v>44439</v>
      </c>
      <c r="E84" s="7">
        <v>44470</v>
      </c>
      <c r="F84" s="7">
        <v>44470</v>
      </c>
      <c r="G84" s="5">
        <f t="shared" si="3"/>
        <v>0</v>
      </c>
      <c r="H84" s="8">
        <v>11</v>
      </c>
      <c r="I84" s="9" t="s">
        <v>145</v>
      </c>
      <c r="J84" s="10">
        <f t="shared" si="4"/>
        <v>0</v>
      </c>
      <c r="K84" s="10">
        <f t="shared" si="5"/>
        <v>0</v>
      </c>
    </row>
    <row r="85" spans="1:11">
      <c r="A85" s="5">
        <v>2021</v>
      </c>
      <c r="B85" s="5" t="s">
        <v>146</v>
      </c>
      <c r="C85" s="5" t="s">
        <v>147</v>
      </c>
      <c r="D85" s="7">
        <v>44456</v>
      </c>
      <c r="E85" s="7">
        <v>44470</v>
      </c>
      <c r="F85" s="7">
        <v>44485</v>
      </c>
      <c r="G85" s="5">
        <f t="shared" si="3"/>
        <v>-15</v>
      </c>
      <c r="H85" s="8">
        <v>632</v>
      </c>
      <c r="I85" s="9" t="s">
        <v>148</v>
      </c>
      <c r="J85" s="10">
        <f t="shared" si="4"/>
        <v>-9480</v>
      </c>
      <c r="K85" s="10">
        <f t="shared" si="5"/>
        <v>-4.9921860176979339E-2</v>
      </c>
    </row>
    <row r="86" spans="1:11">
      <c r="A86" s="5">
        <v>2021</v>
      </c>
      <c r="B86" s="5" t="s">
        <v>149</v>
      </c>
      <c r="C86" s="5" t="s">
        <v>135</v>
      </c>
      <c r="D86" s="7">
        <v>44459</v>
      </c>
      <c r="E86" s="7">
        <v>44470</v>
      </c>
      <c r="F86" s="7">
        <v>44488</v>
      </c>
      <c r="G86" s="5">
        <f t="shared" si="3"/>
        <v>-18</v>
      </c>
      <c r="H86" s="8">
        <v>3023</v>
      </c>
      <c r="I86" s="9" t="s">
        <v>150</v>
      </c>
      <c r="J86" s="10">
        <f t="shared" si="4"/>
        <v>-54414</v>
      </c>
      <c r="K86" s="10">
        <f t="shared" si="5"/>
        <v>-0.28654515819305421</v>
      </c>
    </row>
    <row r="87" spans="1:11">
      <c r="A87" s="5">
        <v>2021</v>
      </c>
      <c r="B87" s="5" t="s">
        <v>42</v>
      </c>
      <c r="C87" s="5" t="s">
        <v>43</v>
      </c>
      <c r="D87" s="7">
        <v>44459</v>
      </c>
      <c r="E87" s="7">
        <v>44470</v>
      </c>
      <c r="F87" s="7">
        <v>44499</v>
      </c>
      <c r="G87" s="5">
        <f t="shared" si="3"/>
        <v>-29</v>
      </c>
      <c r="H87" s="8">
        <v>167.04</v>
      </c>
      <c r="I87" s="9" t="s">
        <v>151</v>
      </c>
      <c r="J87" s="10">
        <f t="shared" si="4"/>
        <v>-4844.16</v>
      </c>
      <c r="K87" s="10">
        <f t="shared" si="5"/>
        <v>-2.5509438628155721E-2</v>
      </c>
    </row>
    <row r="88" spans="1:11">
      <c r="A88" s="5">
        <v>2021</v>
      </c>
      <c r="B88" s="6" t="s">
        <v>152</v>
      </c>
      <c r="C88" s="6" t="s">
        <v>153</v>
      </c>
      <c r="D88" s="7">
        <v>44433</v>
      </c>
      <c r="E88" s="7">
        <v>44470</v>
      </c>
      <c r="F88" s="7">
        <v>44463</v>
      </c>
      <c r="G88" s="5">
        <f t="shared" si="3"/>
        <v>7</v>
      </c>
      <c r="H88" s="8">
        <v>73.5</v>
      </c>
      <c r="I88" s="9" t="s">
        <v>154</v>
      </c>
      <c r="J88" s="10">
        <f t="shared" si="4"/>
        <v>514.5</v>
      </c>
      <c r="K88" s="10">
        <f t="shared" si="5"/>
        <v>2.7093667785923915E-3</v>
      </c>
    </row>
    <row r="89" spans="1:11">
      <c r="A89" s="5">
        <v>2021</v>
      </c>
      <c r="B89" s="5" t="s">
        <v>104</v>
      </c>
      <c r="C89" s="5" t="s">
        <v>105</v>
      </c>
      <c r="D89" s="7">
        <v>44466</v>
      </c>
      <c r="E89" s="7">
        <v>44476</v>
      </c>
      <c r="F89" s="7">
        <v>44491</v>
      </c>
      <c r="G89" s="5">
        <f t="shared" si="3"/>
        <v>-15</v>
      </c>
      <c r="H89" s="8">
        <v>6165</v>
      </c>
      <c r="I89" s="9" t="s">
        <v>155</v>
      </c>
      <c r="J89" s="10">
        <f t="shared" si="4"/>
        <v>-92475</v>
      </c>
      <c r="K89" s="10">
        <f t="shared" si="5"/>
        <v>-0.48697510758081902</v>
      </c>
    </row>
    <row r="90" spans="1:11">
      <c r="A90" s="5">
        <v>2021</v>
      </c>
      <c r="B90" s="15" t="s">
        <v>35</v>
      </c>
      <c r="C90" s="17" t="s">
        <v>36</v>
      </c>
      <c r="D90" s="7">
        <v>44469</v>
      </c>
      <c r="E90" s="7">
        <v>44498</v>
      </c>
      <c r="F90" s="7">
        <v>44499</v>
      </c>
      <c r="G90" s="5">
        <f t="shared" si="3"/>
        <v>-1</v>
      </c>
      <c r="H90" s="8">
        <v>2500</v>
      </c>
      <c r="I90" s="9" t="s">
        <v>156</v>
      </c>
      <c r="J90" s="10">
        <f t="shared" si="4"/>
        <v>-2500</v>
      </c>
      <c r="K90" s="10">
        <f t="shared" si="5"/>
        <v>-1.3165047515026196E-2</v>
      </c>
    </row>
    <row r="91" spans="1:11">
      <c r="A91" s="5">
        <v>2021</v>
      </c>
      <c r="B91" s="5" t="s">
        <v>134</v>
      </c>
      <c r="C91" s="5" t="s">
        <v>135</v>
      </c>
      <c r="D91" s="7">
        <v>44466</v>
      </c>
      <c r="E91" s="7">
        <v>44498</v>
      </c>
      <c r="F91" s="7">
        <v>44499</v>
      </c>
      <c r="G91" s="5">
        <f t="shared" si="3"/>
        <v>-1</v>
      </c>
      <c r="H91" s="8">
        <v>238</v>
      </c>
      <c r="I91" s="9" t="s">
        <v>157</v>
      </c>
      <c r="J91" s="10">
        <f t="shared" si="4"/>
        <v>-238</v>
      </c>
      <c r="K91" s="10">
        <f t="shared" si="5"/>
        <v>-1.253312523430494E-3</v>
      </c>
    </row>
    <row r="92" spans="1:11">
      <c r="A92" s="5">
        <v>2021</v>
      </c>
      <c r="B92" s="5" t="s">
        <v>35</v>
      </c>
      <c r="C92" s="5" t="s">
        <v>77</v>
      </c>
      <c r="D92" s="7">
        <v>44474</v>
      </c>
      <c r="E92" s="7">
        <v>44498</v>
      </c>
      <c r="F92" s="7">
        <v>44504</v>
      </c>
      <c r="G92" s="5">
        <f t="shared" si="3"/>
        <v>-6</v>
      </c>
      <c r="H92" s="8">
        <v>4618.75</v>
      </c>
      <c r="I92" s="9" t="s">
        <v>158</v>
      </c>
      <c r="J92" s="10">
        <f t="shared" si="4"/>
        <v>-27712.5</v>
      </c>
      <c r="K92" s="10">
        <f t="shared" si="5"/>
        <v>-0.14593455170406539</v>
      </c>
    </row>
    <row r="93" spans="1:11">
      <c r="A93" s="5">
        <v>2021</v>
      </c>
      <c r="B93" s="11" t="s">
        <v>14</v>
      </c>
      <c r="C93" s="12" t="s">
        <v>15</v>
      </c>
      <c r="D93" s="7">
        <v>44470</v>
      </c>
      <c r="E93" s="7">
        <v>44498</v>
      </c>
      <c r="F93" s="7">
        <v>44499</v>
      </c>
      <c r="G93" s="5">
        <f t="shared" si="3"/>
        <v>-1</v>
      </c>
      <c r="H93" s="8">
        <v>649.11</v>
      </c>
      <c r="I93" s="9" t="s">
        <v>159</v>
      </c>
      <c r="J93" s="10">
        <f t="shared" si="4"/>
        <v>-649.11</v>
      </c>
      <c r="K93" s="10">
        <f t="shared" si="5"/>
        <v>-3.4182255969914619E-3</v>
      </c>
    </row>
    <row r="94" spans="1:11">
      <c r="A94" s="5">
        <v>2021</v>
      </c>
      <c r="B94" s="5" t="s">
        <v>82</v>
      </c>
      <c r="C94" s="5" t="s">
        <v>83</v>
      </c>
      <c r="D94" s="7">
        <v>44469</v>
      </c>
      <c r="E94" s="7">
        <v>44498</v>
      </c>
      <c r="F94" s="7">
        <v>44499</v>
      </c>
      <c r="G94" s="5">
        <f t="shared" si="3"/>
        <v>-1</v>
      </c>
      <c r="H94" s="8">
        <v>77</v>
      </c>
      <c r="I94" s="9" t="s">
        <v>160</v>
      </c>
      <c r="J94" s="10">
        <f t="shared" si="4"/>
        <v>-77</v>
      </c>
      <c r="K94" s="10">
        <f t="shared" si="5"/>
        <v>-4.0548346346280686E-4</v>
      </c>
    </row>
    <row r="95" spans="1:11">
      <c r="A95" s="5">
        <v>2021</v>
      </c>
      <c r="B95" s="15" t="s">
        <v>161</v>
      </c>
      <c r="C95" s="16" t="s">
        <v>162</v>
      </c>
      <c r="D95" s="7">
        <v>44532</v>
      </c>
      <c r="E95" s="7">
        <v>44532</v>
      </c>
      <c r="F95" s="7">
        <v>44576</v>
      </c>
      <c r="G95" s="5">
        <f t="shared" si="3"/>
        <v>-44</v>
      </c>
      <c r="H95" s="8">
        <v>1110</v>
      </c>
      <c r="I95" s="9" t="s">
        <v>163</v>
      </c>
      <c r="J95" s="10">
        <f t="shared" si="4"/>
        <v>-48840</v>
      </c>
      <c r="K95" s="10">
        <f t="shared" si="5"/>
        <v>-0.2571923682535518</v>
      </c>
    </row>
    <row r="96" spans="1:11">
      <c r="A96" s="5">
        <v>2021</v>
      </c>
      <c r="B96" s="5" t="s">
        <v>42</v>
      </c>
      <c r="C96" s="5" t="s">
        <v>43</v>
      </c>
      <c r="D96" s="7">
        <v>44487</v>
      </c>
      <c r="E96" s="7">
        <v>44532</v>
      </c>
      <c r="F96" s="7">
        <v>44529</v>
      </c>
      <c r="G96" s="5">
        <f t="shared" si="3"/>
        <v>3</v>
      </c>
      <c r="H96" s="8">
        <v>167.74</v>
      </c>
      <c r="I96" s="9" t="s">
        <v>164</v>
      </c>
      <c r="J96" s="10">
        <f t="shared" si="4"/>
        <v>503.22</v>
      </c>
      <c r="K96" s="10">
        <f t="shared" si="5"/>
        <v>2.6499660842045935E-3</v>
      </c>
    </row>
    <row r="97" spans="1:11">
      <c r="A97" s="5">
        <v>2021</v>
      </c>
      <c r="B97" s="5" t="s">
        <v>134</v>
      </c>
      <c r="C97" s="5" t="s">
        <v>165</v>
      </c>
      <c r="D97" s="7">
        <v>44500</v>
      </c>
      <c r="E97" s="7">
        <v>44532</v>
      </c>
      <c r="F97" s="7">
        <v>44560</v>
      </c>
      <c r="G97" s="5">
        <f t="shared" si="3"/>
        <v>-28</v>
      </c>
      <c r="H97" s="8">
        <v>1018.8</v>
      </c>
      <c r="I97" s="9" t="s">
        <v>166</v>
      </c>
      <c r="J97" s="10">
        <f t="shared" si="4"/>
        <v>-28526.399999999998</v>
      </c>
      <c r="K97" s="10">
        <f t="shared" si="5"/>
        <v>-0.15022056457305732</v>
      </c>
    </row>
    <row r="98" spans="1:11">
      <c r="A98" s="5">
        <v>2021</v>
      </c>
      <c r="B98" s="11" t="s">
        <v>14</v>
      </c>
      <c r="C98" s="12" t="s">
        <v>15</v>
      </c>
      <c r="D98" s="7">
        <v>44503</v>
      </c>
      <c r="E98" s="7">
        <v>44532</v>
      </c>
      <c r="F98" s="7">
        <v>44533</v>
      </c>
      <c r="G98" s="5">
        <f t="shared" si="3"/>
        <v>-1</v>
      </c>
      <c r="H98" s="8">
        <v>743.53</v>
      </c>
      <c r="I98" s="9" t="s">
        <v>167</v>
      </c>
      <c r="J98" s="10">
        <f t="shared" si="4"/>
        <v>-743.53</v>
      </c>
      <c r="K98" s="10">
        <f t="shared" si="5"/>
        <v>-3.915443111538971E-3</v>
      </c>
    </row>
    <row r="99" spans="1:11">
      <c r="A99" s="5">
        <v>2021</v>
      </c>
      <c r="B99" s="5" t="s">
        <v>82</v>
      </c>
      <c r="C99" s="5" t="s">
        <v>83</v>
      </c>
      <c r="D99" s="7">
        <v>44505</v>
      </c>
      <c r="E99" s="7">
        <v>44532</v>
      </c>
      <c r="F99" s="7">
        <v>44535</v>
      </c>
      <c r="G99" s="5">
        <f t="shared" si="3"/>
        <v>-3</v>
      </c>
      <c r="H99" s="8">
        <v>88.5</v>
      </c>
      <c r="I99" s="9" t="s">
        <v>168</v>
      </c>
      <c r="J99" s="10">
        <f t="shared" si="4"/>
        <v>-265.5</v>
      </c>
      <c r="K99" s="10">
        <f t="shared" si="5"/>
        <v>-1.3981280460957821E-3</v>
      </c>
    </row>
    <row r="100" spans="1:11">
      <c r="A100" s="5">
        <v>2021</v>
      </c>
      <c r="B100" s="5" t="s">
        <v>56</v>
      </c>
      <c r="C100" s="5" t="s">
        <v>57</v>
      </c>
      <c r="D100" s="7">
        <v>44507</v>
      </c>
      <c r="E100" s="7">
        <v>44532</v>
      </c>
      <c r="F100" s="7">
        <v>44537</v>
      </c>
      <c r="G100" s="5">
        <f t="shared" si="3"/>
        <v>-5</v>
      </c>
      <c r="H100" s="8">
        <v>1179</v>
      </c>
      <c r="I100" s="9" t="s">
        <v>169</v>
      </c>
      <c r="J100" s="10">
        <f t="shared" si="4"/>
        <v>-5895</v>
      </c>
      <c r="K100" s="10">
        <f t="shared" si="5"/>
        <v>-3.1043182040431772E-2</v>
      </c>
    </row>
    <row r="101" spans="1:11">
      <c r="A101" s="5">
        <v>2021</v>
      </c>
      <c r="B101" s="5" t="s">
        <v>170</v>
      </c>
      <c r="C101" s="5" t="s">
        <v>28</v>
      </c>
      <c r="D101" s="7">
        <v>44510</v>
      </c>
      <c r="E101" s="7">
        <v>44532</v>
      </c>
      <c r="F101" s="7">
        <v>44540</v>
      </c>
      <c r="G101" s="5">
        <f t="shared" si="3"/>
        <v>-8</v>
      </c>
      <c r="H101" s="8">
        <v>480</v>
      </c>
      <c r="I101" s="21" t="s">
        <v>171</v>
      </c>
      <c r="J101" s="10">
        <f t="shared" si="4"/>
        <v>-3840</v>
      </c>
      <c r="K101" s="10">
        <f t="shared" si="5"/>
        <v>-2.0221512983080239E-2</v>
      </c>
    </row>
    <row r="102" spans="1:11">
      <c r="A102" s="5">
        <v>2021</v>
      </c>
      <c r="B102" s="5" t="s">
        <v>127</v>
      </c>
      <c r="C102" s="5" t="s">
        <v>62</v>
      </c>
      <c r="D102" s="7">
        <v>44516</v>
      </c>
      <c r="E102" s="7">
        <v>44532</v>
      </c>
      <c r="F102" s="7">
        <v>44546</v>
      </c>
      <c r="G102" s="5">
        <f t="shared" si="3"/>
        <v>-14</v>
      </c>
      <c r="H102" s="8">
        <v>48.2</v>
      </c>
      <c r="I102" s="21" t="s">
        <v>172</v>
      </c>
      <c r="J102" s="10">
        <f t="shared" si="4"/>
        <v>-674.80000000000007</v>
      </c>
      <c r="K102" s="10">
        <f t="shared" si="5"/>
        <v>-3.5535096252558717E-3</v>
      </c>
    </row>
    <row r="103" spans="1:11">
      <c r="A103" s="5">
        <v>2021</v>
      </c>
      <c r="B103" s="5" t="s">
        <v>42</v>
      </c>
      <c r="C103" s="5" t="s">
        <v>43</v>
      </c>
      <c r="D103" s="7">
        <v>44515</v>
      </c>
      <c r="E103" s="7">
        <v>44532</v>
      </c>
      <c r="F103" s="7">
        <v>44561</v>
      </c>
      <c r="G103" s="5">
        <f t="shared" si="3"/>
        <v>-29</v>
      </c>
      <c r="H103" s="8">
        <v>167.74</v>
      </c>
      <c r="I103" s="9" t="s">
        <v>173</v>
      </c>
      <c r="J103" s="10">
        <f t="shared" si="4"/>
        <v>-4864.46</v>
      </c>
      <c r="K103" s="10">
        <f t="shared" si="5"/>
        <v>-2.5616338813977735E-2</v>
      </c>
    </row>
    <row r="104" spans="1:11">
      <c r="A104" s="5">
        <v>2021</v>
      </c>
      <c r="B104" s="5" t="s">
        <v>56</v>
      </c>
      <c r="C104" s="5" t="s">
        <v>65</v>
      </c>
      <c r="D104" s="7">
        <v>44532</v>
      </c>
      <c r="E104" s="7">
        <v>44532</v>
      </c>
      <c r="F104" s="7">
        <v>44551</v>
      </c>
      <c r="G104" s="5">
        <f t="shared" si="3"/>
        <v>-19</v>
      </c>
      <c r="H104" s="8">
        <v>60.19</v>
      </c>
      <c r="I104" s="9" t="s">
        <v>174</v>
      </c>
      <c r="J104" s="10">
        <f t="shared" si="4"/>
        <v>-1143.6099999999999</v>
      </c>
      <c r="K104" s="10">
        <f t="shared" si="5"/>
        <v>-6.022271995463643E-3</v>
      </c>
    </row>
    <row r="105" spans="1:11">
      <c r="A105" s="5">
        <v>2021</v>
      </c>
      <c r="B105" s="5" t="s">
        <v>22</v>
      </c>
      <c r="C105" s="5" t="s">
        <v>175</v>
      </c>
      <c r="D105" s="7">
        <v>44530</v>
      </c>
      <c r="E105" s="7">
        <v>44532</v>
      </c>
      <c r="F105" s="7">
        <v>44560</v>
      </c>
      <c r="G105" s="5">
        <f t="shared" si="3"/>
        <v>-28</v>
      </c>
      <c r="H105" s="8">
        <v>650</v>
      </c>
      <c r="I105" s="9" t="s">
        <v>176</v>
      </c>
      <c r="J105" s="10">
        <f t="shared" si="4"/>
        <v>-18200</v>
      </c>
      <c r="K105" s="10">
        <f t="shared" si="5"/>
        <v>-9.5841545909390716E-2</v>
      </c>
    </row>
    <row r="106" spans="1:11" ht="27.6">
      <c r="A106" s="5">
        <v>2021</v>
      </c>
      <c r="B106" s="14" t="s">
        <v>177</v>
      </c>
      <c r="C106" s="5" t="s">
        <v>28</v>
      </c>
      <c r="D106" s="7">
        <v>44529</v>
      </c>
      <c r="E106" s="7">
        <v>44532</v>
      </c>
      <c r="F106" s="7">
        <v>44559</v>
      </c>
      <c r="G106" s="5">
        <f t="shared" si="3"/>
        <v>-27</v>
      </c>
      <c r="H106" s="23">
        <v>65</v>
      </c>
      <c r="I106" s="8" t="s">
        <v>178</v>
      </c>
      <c r="J106" s="10">
        <f t="shared" si="4"/>
        <v>-1755</v>
      </c>
      <c r="K106" s="10">
        <f t="shared" si="5"/>
        <v>-9.2418633555483905E-3</v>
      </c>
    </row>
    <row r="107" spans="1:11">
      <c r="A107" s="5">
        <v>2021</v>
      </c>
      <c r="B107" s="5" t="s">
        <v>20</v>
      </c>
      <c r="C107" s="5" t="s">
        <v>12</v>
      </c>
      <c r="D107" s="7">
        <v>44531</v>
      </c>
      <c r="E107" s="7">
        <v>44557</v>
      </c>
      <c r="F107" s="7">
        <v>44561</v>
      </c>
      <c r="G107" s="5">
        <f t="shared" si="3"/>
        <v>-4</v>
      </c>
      <c r="H107" s="8">
        <v>3687.36</v>
      </c>
      <c r="I107" s="9" t="s">
        <v>179</v>
      </c>
      <c r="J107" s="10">
        <f t="shared" si="4"/>
        <v>-14749.44</v>
      </c>
      <c r="K107" s="10">
        <f t="shared" si="5"/>
        <v>-7.7670831368011201E-2</v>
      </c>
    </row>
    <row r="108" spans="1:11">
      <c r="A108" s="5">
        <v>2021</v>
      </c>
      <c r="B108" s="11" t="s">
        <v>14</v>
      </c>
      <c r="C108" s="12" t="s">
        <v>15</v>
      </c>
      <c r="D108" s="7">
        <v>44532</v>
      </c>
      <c r="E108" s="7">
        <v>44559</v>
      </c>
      <c r="F108" s="7">
        <v>44562</v>
      </c>
      <c r="G108" s="5">
        <f t="shared" si="3"/>
        <v>-3</v>
      </c>
      <c r="H108" s="8">
        <v>708.12</v>
      </c>
      <c r="I108" s="9" t="s">
        <v>180</v>
      </c>
      <c r="J108" s="10">
        <f t="shared" si="4"/>
        <v>-2124.36</v>
      </c>
      <c r="K108" s="10">
        <f t="shared" si="5"/>
        <v>-1.1186920135608422E-2</v>
      </c>
    </row>
    <row r="109" spans="1:11">
      <c r="A109" s="5">
        <v>2021</v>
      </c>
      <c r="B109" s="5" t="s">
        <v>127</v>
      </c>
      <c r="C109" s="5" t="s">
        <v>62</v>
      </c>
      <c r="D109" s="7">
        <v>44532</v>
      </c>
      <c r="E109" s="7">
        <v>44559</v>
      </c>
      <c r="F109" s="7">
        <v>44562</v>
      </c>
      <c r="G109" s="5">
        <f t="shared" si="3"/>
        <v>-3</v>
      </c>
      <c r="H109" s="8">
        <v>85.8</v>
      </c>
      <c r="I109" s="21" t="s">
        <v>181</v>
      </c>
      <c r="J109" s="10">
        <f t="shared" si="4"/>
        <v>-257.39999999999998</v>
      </c>
      <c r="K109" s="10">
        <f t="shared" si="5"/>
        <v>-1.3554732921470971E-3</v>
      </c>
    </row>
    <row r="110" spans="1:11">
      <c r="A110" s="5">
        <v>2021</v>
      </c>
      <c r="B110" s="5" t="s">
        <v>127</v>
      </c>
      <c r="C110" s="5" t="s">
        <v>62</v>
      </c>
      <c r="D110" s="7">
        <v>44532</v>
      </c>
      <c r="E110" s="7">
        <v>44559</v>
      </c>
      <c r="F110" s="7">
        <v>44562</v>
      </c>
      <c r="G110" s="5">
        <f t="shared" si="3"/>
        <v>-3</v>
      </c>
      <c r="H110" s="8">
        <v>85.8</v>
      </c>
      <c r="I110" s="21" t="s">
        <v>182</v>
      </c>
      <c r="J110" s="10">
        <f t="shared" si="4"/>
        <v>-257.39999999999998</v>
      </c>
      <c r="K110" s="10">
        <f t="shared" si="5"/>
        <v>-1.3554732921470971E-3</v>
      </c>
    </row>
    <row r="111" spans="1:11">
      <c r="A111" s="5">
        <v>2021</v>
      </c>
      <c r="B111" s="5" t="s">
        <v>127</v>
      </c>
      <c r="C111" s="5" t="s">
        <v>62</v>
      </c>
      <c r="D111" s="7">
        <v>44532</v>
      </c>
      <c r="E111" s="7">
        <v>44559</v>
      </c>
      <c r="F111" s="7">
        <v>44562</v>
      </c>
      <c r="G111" s="5">
        <f t="shared" si="3"/>
        <v>-3</v>
      </c>
      <c r="H111" s="8">
        <v>180.52</v>
      </c>
      <c r="I111" s="21" t="s">
        <v>183</v>
      </c>
      <c r="J111" s="10">
        <f t="shared" si="4"/>
        <v>-541.56000000000006</v>
      </c>
      <c r="K111" s="10">
        <f t="shared" si="5"/>
        <v>-2.8518652528950351E-3</v>
      </c>
    </row>
    <row r="112" spans="1:11">
      <c r="A112" s="5">
        <v>2021</v>
      </c>
      <c r="B112" s="5" t="s">
        <v>127</v>
      </c>
      <c r="C112" s="5" t="s">
        <v>62</v>
      </c>
      <c r="D112" s="7">
        <v>44532</v>
      </c>
      <c r="E112" s="7">
        <v>44559</v>
      </c>
      <c r="F112" s="7">
        <v>44562</v>
      </c>
      <c r="G112" s="5">
        <f t="shared" si="3"/>
        <v>-3</v>
      </c>
      <c r="H112" s="8">
        <v>267.58999999999997</v>
      </c>
      <c r="I112" s="21" t="s">
        <v>184</v>
      </c>
      <c r="J112" s="10">
        <f t="shared" si="4"/>
        <v>-802.77</v>
      </c>
      <c r="K112" s="10">
        <f t="shared" si="5"/>
        <v>-4.2274020774550319E-3</v>
      </c>
    </row>
    <row r="113" spans="1:11">
      <c r="A113" s="5">
        <v>2021</v>
      </c>
      <c r="B113" s="5" t="s">
        <v>82</v>
      </c>
      <c r="C113" s="5" t="s">
        <v>83</v>
      </c>
      <c r="D113" s="7">
        <v>44544</v>
      </c>
      <c r="E113" s="7">
        <v>44560</v>
      </c>
      <c r="F113" s="7">
        <v>44591</v>
      </c>
      <c r="G113" s="5">
        <f t="shared" si="3"/>
        <v>-31</v>
      </c>
      <c r="H113" s="8">
        <v>22</v>
      </c>
      <c r="I113" s="21" t="s">
        <v>185</v>
      </c>
      <c r="J113" s="10">
        <f t="shared" si="4"/>
        <v>-682</v>
      </c>
      <c r="K113" s="10">
        <f t="shared" si="5"/>
        <v>-3.5914249620991466E-3</v>
      </c>
    </row>
    <row r="114" spans="1:11">
      <c r="A114" s="5">
        <v>2021</v>
      </c>
      <c r="B114" s="5" t="s">
        <v>42</v>
      </c>
      <c r="C114" s="5" t="s">
        <v>43</v>
      </c>
      <c r="D114" s="7">
        <v>44543</v>
      </c>
      <c r="E114" s="7">
        <v>44560</v>
      </c>
      <c r="F114" s="7">
        <v>44591</v>
      </c>
      <c r="G114" s="5">
        <f t="shared" si="3"/>
        <v>-31</v>
      </c>
      <c r="H114" s="8">
        <v>176.1</v>
      </c>
      <c r="I114" s="9" t="s">
        <v>186</v>
      </c>
      <c r="J114" s="10">
        <f t="shared" si="4"/>
        <v>-5459.0999999999995</v>
      </c>
      <c r="K114" s="10">
        <f t="shared" si="5"/>
        <v>-2.8747724355711803E-2</v>
      </c>
    </row>
    <row r="115" spans="1:11">
      <c r="A115" s="5">
        <v>2021</v>
      </c>
      <c r="B115" s="5" t="s">
        <v>22</v>
      </c>
      <c r="C115" s="5" t="s">
        <v>187</v>
      </c>
      <c r="D115" s="7">
        <v>44547</v>
      </c>
      <c r="E115" s="7">
        <v>44560</v>
      </c>
      <c r="F115" s="7">
        <v>44591</v>
      </c>
      <c r="G115" s="5">
        <f t="shared" si="3"/>
        <v>-31</v>
      </c>
      <c r="H115" s="8">
        <v>1000</v>
      </c>
      <c r="I115" s="9" t="s">
        <v>188</v>
      </c>
      <c r="J115" s="10">
        <f t="shared" si="4"/>
        <v>-31000</v>
      </c>
      <c r="K115" s="10">
        <f t="shared" si="5"/>
        <v>-0.16324658918632484</v>
      </c>
    </row>
    <row r="116" spans="1:11">
      <c r="A116" s="5">
        <v>2021</v>
      </c>
      <c r="B116" s="5" t="s">
        <v>75</v>
      </c>
      <c r="C116" s="5" t="s">
        <v>28</v>
      </c>
      <c r="D116" s="7">
        <v>44555</v>
      </c>
      <c r="E116" s="7">
        <v>44560</v>
      </c>
      <c r="F116" s="7">
        <v>44586</v>
      </c>
      <c r="G116" s="5">
        <f t="shared" si="3"/>
        <v>-26</v>
      </c>
      <c r="H116" s="8">
        <v>605</v>
      </c>
      <c r="I116" s="9" t="s">
        <v>189</v>
      </c>
      <c r="J116" s="10">
        <f t="shared" si="4"/>
        <v>-15730</v>
      </c>
      <c r="K116" s="10">
        <f t="shared" si="5"/>
        <v>-8.2834478964544836E-2</v>
      </c>
    </row>
    <row r="117" spans="1:11">
      <c r="A117" s="5">
        <v>2021</v>
      </c>
      <c r="B117" s="5" t="s">
        <v>86</v>
      </c>
      <c r="C117" s="5" t="s">
        <v>87</v>
      </c>
      <c r="D117" s="7">
        <v>44559</v>
      </c>
      <c r="E117" s="7">
        <v>44560</v>
      </c>
      <c r="F117" s="7">
        <v>44589</v>
      </c>
      <c r="G117" s="5">
        <f t="shared" si="3"/>
        <v>-29</v>
      </c>
      <c r="H117" s="8">
        <v>7125.33</v>
      </c>
      <c r="I117" s="9" t="s">
        <v>190</v>
      </c>
      <c r="J117" s="10">
        <f t="shared" si="4"/>
        <v>-206634.57</v>
      </c>
      <c r="K117" s="10">
        <f t="shared" si="5"/>
        <v>-1.0881415729188026</v>
      </c>
    </row>
    <row r="118" spans="1:11" hidden="1">
      <c r="A118" s="24"/>
      <c r="B118" s="24"/>
      <c r="C118" s="24"/>
      <c r="D118" s="24"/>
      <c r="E118" s="24"/>
      <c r="F118" s="24"/>
      <c r="G118" s="24"/>
      <c r="H118" s="25"/>
      <c r="I118" s="26"/>
    </row>
    <row r="119" spans="1:11" hidden="1">
      <c r="A119" s="24"/>
      <c r="B119" s="24"/>
      <c r="C119" s="24"/>
      <c r="D119" s="24"/>
      <c r="E119" s="24"/>
      <c r="F119" s="24"/>
      <c r="G119" s="24"/>
      <c r="H119" s="27">
        <f>SUM(H2:H117)</f>
        <v>189896.7699999999</v>
      </c>
      <c r="I119" s="26"/>
      <c r="J119" s="28"/>
      <c r="K119" s="29">
        <f>SUM(K2:K117)</f>
        <v>-13.597797529678889</v>
      </c>
    </row>
    <row r="120" spans="1:11" hidden="1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11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11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11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11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11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11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11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11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>
      <c r="E176" s="24"/>
      <c r="F176" s="24"/>
      <c r="G176" s="24"/>
      <c r="H176" s="24"/>
      <c r="I176" s="24"/>
    </row>
    <row r="177" spans="5:9">
      <c r="E177" s="24"/>
      <c r="F177" s="24"/>
      <c r="G177" s="24"/>
      <c r="H177" s="24"/>
      <c r="I177" s="24"/>
    </row>
    <row r="178" spans="5:9">
      <c r="E178" s="24"/>
    </row>
    <row r="179" spans="5:9">
      <c r="E179" s="24"/>
    </row>
    <row r="180" spans="5:9">
      <c r="E180" s="24"/>
    </row>
    <row r="181" spans="5:9">
      <c r="E181" s="24"/>
    </row>
    <row r="182" spans="5:9">
      <c r="E182" s="24"/>
    </row>
    <row r="183" spans="5:9">
      <c r="E183" s="24"/>
    </row>
    <row r="184" spans="5:9">
      <c r="E184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Mariagabriella Vallese</dc:creator>
  <cp:keywords/>
  <dc:description/>
  <cp:lastModifiedBy>Mariagabriella Vallese</cp:lastModifiedBy>
  <cp:revision/>
  <dcterms:created xsi:type="dcterms:W3CDTF">2022-06-22T09:34:03Z</dcterms:created>
  <dcterms:modified xsi:type="dcterms:W3CDTF">2022-06-24T09:22:54Z</dcterms:modified>
  <cp:category/>
  <cp:contentStatus/>
</cp:coreProperties>
</file>