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gabriellaValles\Desktop\"/>
    </mc:Choice>
  </mc:AlternateContent>
  <xr:revisionPtr revIDLastSave="0" documentId="8_{300C94BD-12BC-45E9-AB49-968B12204638}" xr6:coauthVersionLast="47" xr6:coauthVersionMax="47" xr10:uidLastSave="{00000000-0000-0000-0000-000000000000}"/>
  <bookViews>
    <workbookView xWindow="2160" yWindow="2160" windowWidth="20352" windowHeight="8964" xr2:uid="{7C51CDAE-4602-4B09-AB63-874E7909BA79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" l="1"/>
  <c r="G21" i="1"/>
  <c r="J21" i="1" s="1"/>
  <c r="K21" i="1" s="1"/>
  <c r="G20" i="1"/>
  <c r="J20" i="1" s="1"/>
  <c r="K20" i="1" s="1"/>
  <c r="G19" i="1"/>
  <c r="J19" i="1" s="1"/>
  <c r="K19" i="1" s="1"/>
  <c r="G18" i="1"/>
  <c r="J18" i="1" s="1"/>
  <c r="K18" i="1" s="1"/>
  <c r="J17" i="1"/>
  <c r="K17" i="1" s="1"/>
  <c r="G17" i="1"/>
  <c r="J16" i="1"/>
  <c r="K16" i="1" s="1"/>
  <c r="G16" i="1"/>
  <c r="G15" i="1"/>
  <c r="J15" i="1" s="1"/>
  <c r="K15" i="1" s="1"/>
  <c r="K14" i="1"/>
  <c r="J14" i="1"/>
  <c r="G14" i="1"/>
  <c r="G13" i="1"/>
  <c r="J13" i="1" s="1"/>
  <c r="K13" i="1" s="1"/>
  <c r="G12" i="1"/>
  <c r="J12" i="1" s="1"/>
  <c r="K12" i="1" s="1"/>
  <c r="G11" i="1"/>
  <c r="J11" i="1" s="1"/>
  <c r="K11" i="1" s="1"/>
  <c r="G10" i="1"/>
  <c r="J10" i="1" s="1"/>
  <c r="K10" i="1" s="1"/>
  <c r="J9" i="1"/>
  <c r="K9" i="1" s="1"/>
  <c r="G9" i="1"/>
  <c r="J8" i="1"/>
  <c r="K8" i="1" s="1"/>
  <c r="G8" i="1"/>
  <c r="G7" i="1"/>
  <c r="J7" i="1" s="1"/>
  <c r="K7" i="1" s="1"/>
  <c r="K6" i="1"/>
  <c r="J6" i="1"/>
  <c r="G6" i="1"/>
  <c r="G5" i="1"/>
  <c r="J5" i="1" s="1"/>
  <c r="K5" i="1" s="1"/>
  <c r="G4" i="1"/>
  <c r="J4" i="1" s="1"/>
  <c r="K4" i="1" s="1"/>
  <c r="G3" i="1"/>
  <c r="J3" i="1" s="1"/>
  <c r="K3" i="1" s="1"/>
  <c r="G2" i="1"/>
  <c r="J2" i="1" s="1"/>
  <c r="K2" i="1" s="1"/>
  <c r="K23" i="1" l="1"/>
</calcChain>
</file>

<file path=xl/sharedStrings.xml><?xml version="1.0" encoding="utf-8"?>
<sst xmlns="http://schemas.openxmlformats.org/spreadsheetml/2006/main" count="67" uniqueCount="57">
  <si>
    <t>Anno</t>
  </si>
  <si>
    <t>beneficiario</t>
  </si>
  <si>
    <t>tipologia di spesa sostenuta</t>
  </si>
  <si>
    <t>ambito temporale di riferimento</t>
  </si>
  <si>
    <t>data pagamento</t>
  </si>
  <si>
    <t>data scadenza pagamento</t>
  </si>
  <si>
    <t>gg intercorsi</t>
  </si>
  <si>
    <t>importo liquidazione</t>
  </si>
  <si>
    <t>numero documento contabile</t>
  </si>
  <si>
    <t>somma giorni scadenza pagamento e giorni intercorsi</t>
  </si>
  <si>
    <t>indicatore</t>
  </si>
  <si>
    <t xml:space="preserve">ANEA </t>
  </si>
  <si>
    <t>quota associativa</t>
  </si>
  <si>
    <t>-</t>
  </si>
  <si>
    <t>PA DIGITALE</t>
  </si>
  <si>
    <t>gestione software fattura elettronica</t>
  </si>
  <si>
    <t>200/5</t>
  </si>
  <si>
    <t>gestione software protocollo e rilevazione presenze</t>
  </si>
  <si>
    <t>199/5</t>
  </si>
  <si>
    <t>Edenred Italia srl</t>
  </si>
  <si>
    <t>buoni pasto</t>
  </si>
  <si>
    <t xml:space="preserve"> N42143</t>
  </si>
  <si>
    <t>Vodafone Italia Spa</t>
  </si>
  <si>
    <t>canone telefonico</t>
  </si>
  <si>
    <t>AO00485337</t>
  </si>
  <si>
    <t xml:space="preserve"> AO00485534</t>
  </si>
  <si>
    <t>AP GROUP</t>
  </si>
  <si>
    <t>sicurezza luoghi di lavoro</t>
  </si>
  <si>
    <t>1/13</t>
  </si>
  <si>
    <t>Studio Sarimari Crivelli Greppi</t>
  </si>
  <si>
    <t>assistenza fiscale e personale</t>
  </si>
  <si>
    <t>CORPORATE EXPRESS</t>
  </si>
  <si>
    <t>cancelleria</t>
  </si>
  <si>
    <t>VP/0016016</t>
  </si>
  <si>
    <t>Leaseplan Italia Spa</t>
  </si>
  <si>
    <t>noleggio auto aziendale</t>
  </si>
  <si>
    <t>FARE PA SRL</t>
  </si>
  <si>
    <t>incarico DPO</t>
  </si>
  <si>
    <t>7/22</t>
  </si>
  <si>
    <t>Supporto organizzativo e normativo</t>
  </si>
  <si>
    <t>3/22</t>
  </si>
  <si>
    <t>formazione personale</t>
  </si>
  <si>
    <t>788/5</t>
  </si>
  <si>
    <t>RICOH ITALIA srl</t>
  </si>
  <si>
    <t>servizio noleggio stampanti</t>
  </si>
  <si>
    <t>229221039</t>
  </si>
  <si>
    <t>SI.NET SERVIZI INFORMATICI SRL</t>
  </si>
  <si>
    <t>servizi informatici</t>
  </si>
  <si>
    <t>1663/01</t>
  </si>
  <si>
    <t>Studio Legale Osborne Clarke</t>
  </si>
  <si>
    <t>rappresentanza legale</t>
  </si>
  <si>
    <t>2022000000335-F</t>
  </si>
  <si>
    <t xml:space="preserve"> N43536</t>
  </si>
  <si>
    <t>Massimo Malvano</t>
  </si>
  <si>
    <t>registrazioni camerali</t>
  </si>
  <si>
    <t>181</t>
  </si>
  <si>
    <t>extra copie fuori noleggio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</si>
</sst>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5" fillId="3" borderId="2" xfId="0" applyFont="1" applyFill="1" applyBorder="1"/>
    <xf numFmtId="14" fontId="4" fillId="0" borderId="1" xfId="0" applyNumberFormat="1" applyFont="1" applyBorder="1"/>
    <xf numFmtId="44" fontId="4" fillId="0" borderId="1" xfId="1" applyFont="1" applyBorder="1"/>
    <xf numFmtId="0" fontId="4" fillId="0" borderId="3" xfId="0" applyFont="1" applyBorder="1" applyAlignment="1">
      <alignment horizontal="left" vertical="top"/>
    </xf>
    <xf numFmtId="44" fontId="0" fillId="0" borderId="1" xfId="0" applyNumberFormat="1" applyBorder="1"/>
    <xf numFmtId="2" fontId="0" fillId="0" borderId="1" xfId="0" applyNumberFormat="1" applyBorder="1"/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49" fontId="4" fillId="0" borderId="4" xfId="0" applyNumberFormat="1" applyFont="1" applyBorder="1" applyAlignment="1">
      <alignment horizontal="left" vertical="top"/>
    </xf>
    <xf numFmtId="0" fontId="4" fillId="0" borderId="5" xfId="0" applyFont="1" applyBorder="1"/>
    <xf numFmtId="0" fontId="5" fillId="3" borderId="6" xfId="0" applyFont="1" applyFill="1" applyBorder="1"/>
    <xf numFmtId="0" fontId="4" fillId="0" borderId="3" xfId="0" applyFont="1" applyBorder="1"/>
    <xf numFmtId="0" fontId="4" fillId="0" borderId="5" xfId="0" applyFont="1" applyBorder="1" applyAlignment="1">
      <alignment horizontal="left"/>
    </xf>
    <xf numFmtId="44" fontId="2" fillId="0" borderId="1" xfId="0" applyNumberFormat="1" applyFont="1" applyBorder="1"/>
    <xf numFmtId="0" fontId="0" fillId="0" borderId="0" xfId="0" applyAlignment="1">
      <alignment horizontal="left" vertical="top"/>
    </xf>
    <xf numFmtId="2" fontId="2" fillId="0" borderId="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B58A9-B1C4-4B9B-BB73-4373283B64AC}">
  <dimension ref="A1:K23"/>
  <sheetViews>
    <sheetView tabSelected="1" topLeftCell="A6" zoomScaleNormal="100" workbookViewId="0">
      <selection activeCell="G28" sqref="G28"/>
    </sheetView>
  </sheetViews>
  <sheetFormatPr defaultRowHeight="14.4" x14ac:dyDescent="0.3"/>
  <cols>
    <col min="2" max="2" width="18.88671875" customWidth="1"/>
    <col min="3" max="3" width="29.33203125" customWidth="1"/>
    <col min="4" max="4" width="11.44140625" customWidth="1"/>
    <col min="5" max="5" width="14" customWidth="1"/>
    <col min="6" max="6" width="12" customWidth="1"/>
    <col min="7" max="7" width="10.44140625" bestFit="1" customWidth="1"/>
    <col min="8" max="8" width="12" customWidth="1"/>
    <col min="9" max="9" width="15.109375" style="27" customWidth="1"/>
    <col min="10" max="10" width="14.33203125" customWidth="1"/>
    <col min="11" max="11" width="7.88671875" customWidth="1"/>
  </cols>
  <sheetData>
    <row r="1" spans="1:11" ht="41.25" customHeigh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</row>
    <row r="2" spans="1:11" x14ac:dyDescent="0.3">
      <c r="A2" s="8">
        <v>2022</v>
      </c>
      <c r="B2" s="9" t="s">
        <v>11</v>
      </c>
      <c r="C2" s="8" t="s">
        <v>12</v>
      </c>
      <c r="D2" s="10">
        <v>44572</v>
      </c>
      <c r="E2" s="10">
        <v>44572</v>
      </c>
      <c r="F2" s="10">
        <v>44572</v>
      </c>
      <c r="G2" s="8">
        <f>E2-F2</f>
        <v>0</v>
      </c>
      <c r="H2" s="11">
        <v>3715</v>
      </c>
      <c r="I2" s="12" t="s">
        <v>13</v>
      </c>
      <c r="J2" s="13">
        <f>G2*H2</f>
        <v>0</v>
      </c>
      <c r="K2" s="14">
        <f>J2/$H$23</f>
        <v>0</v>
      </c>
    </row>
    <row r="3" spans="1:11" ht="27.6" x14ac:dyDescent="0.3">
      <c r="A3" s="8">
        <v>2022</v>
      </c>
      <c r="B3" s="15" t="s">
        <v>14</v>
      </c>
      <c r="C3" s="16" t="s">
        <v>15</v>
      </c>
      <c r="D3" s="10">
        <v>44564</v>
      </c>
      <c r="E3" s="10">
        <v>44588</v>
      </c>
      <c r="F3" s="10">
        <v>44594</v>
      </c>
      <c r="G3" s="8">
        <f t="shared" ref="G3:G21" si="0">E3-F3</f>
        <v>-6</v>
      </c>
      <c r="H3" s="11">
        <v>2896.32</v>
      </c>
      <c r="I3" s="17" t="s">
        <v>16</v>
      </c>
      <c r="J3" s="13">
        <f t="shared" ref="J3:J21" si="1">G3*H3</f>
        <v>-17377.920000000002</v>
      </c>
      <c r="K3" s="14">
        <f t="shared" ref="K3:K21" si="2">J3/$H$23</f>
        <v>-0.50112304793103413</v>
      </c>
    </row>
    <row r="4" spans="1:11" ht="27.6" x14ac:dyDescent="0.3">
      <c r="A4" s="8">
        <v>2022</v>
      </c>
      <c r="B4" s="15" t="s">
        <v>14</v>
      </c>
      <c r="C4" s="18" t="s">
        <v>17</v>
      </c>
      <c r="D4" s="10">
        <v>44564</v>
      </c>
      <c r="E4" s="10">
        <v>44588</v>
      </c>
      <c r="F4" s="10">
        <v>44594</v>
      </c>
      <c r="G4" s="8">
        <f t="shared" si="0"/>
        <v>-6</v>
      </c>
      <c r="H4" s="11">
        <v>5840.28</v>
      </c>
      <c r="I4" s="17" t="s">
        <v>18</v>
      </c>
      <c r="J4" s="13">
        <f t="shared" si="1"/>
        <v>-35041.68</v>
      </c>
      <c r="K4" s="14">
        <f t="shared" si="2"/>
        <v>-1.0104887976365386</v>
      </c>
    </row>
    <row r="5" spans="1:11" x14ac:dyDescent="0.3">
      <c r="A5" s="8">
        <v>2022</v>
      </c>
      <c r="B5" s="9" t="s">
        <v>19</v>
      </c>
      <c r="C5" s="19" t="s">
        <v>20</v>
      </c>
      <c r="D5" s="10">
        <v>44566</v>
      </c>
      <c r="E5" s="10">
        <v>44588</v>
      </c>
      <c r="F5" s="10">
        <v>44596</v>
      </c>
      <c r="G5" s="8">
        <f t="shared" si="0"/>
        <v>-8</v>
      </c>
      <c r="H5" s="11">
        <v>507.49</v>
      </c>
      <c r="I5" s="17" t="s">
        <v>21</v>
      </c>
      <c r="J5" s="13">
        <f t="shared" si="1"/>
        <v>-4059.92</v>
      </c>
      <c r="K5" s="14">
        <f t="shared" si="2"/>
        <v>-0.11707497127136986</v>
      </c>
    </row>
    <row r="6" spans="1:11" x14ac:dyDescent="0.3">
      <c r="A6" s="8">
        <v>2022</v>
      </c>
      <c r="B6" s="20" t="s">
        <v>22</v>
      </c>
      <c r="C6" s="8" t="s">
        <v>23</v>
      </c>
      <c r="D6" s="10">
        <v>44574</v>
      </c>
      <c r="E6" s="10">
        <v>44588</v>
      </c>
      <c r="F6" s="10">
        <v>44604</v>
      </c>
      <c r="G6" s="8">
        <f t="shared" si="0"/>
        <v>-16</v>
      </c>
      <c r="H6" s="11">
        <v>186.02</v>
      </c>
      <c r="I6" s="17" t="s">
        <v>24</v>
      </c>
      <c r="J6" s="13">
        <f t="shared" si="1"/>
        <v>-2976.32</v>
      </c>
      <c r="K6" s="14">
        <f t="shared" si="2"/>
        <v>-8.5827449431122665E-2</v>
      </c>
    </row>
    <row r="7" spans="1:11" x14ac:dyDescent="0.3">
      <c r="A7" s="8">
        <v>2022</v>
      </c>
      <c r="B7" s="20" t="s">
        <v>22</v>
      </c>
      <c r="C7" s="8" t="s">
        <v>23</v>
      </c>
      <c r="D7" s="10">
        <v>44574</v>
      </c>
      <c r="E7" s="10">
        <v>44588</v>
      </c>
      <c r="F7" s="10">
        <v>44604</v>
      </c>
      <c r="G7" s="8">
        <f t="shared" si="0"/>
        <v>-16</v>
      </c>
      <c r="H7" s="11">
        <v>84.5</v>
      </c>
      <c r="I7" s="17" t="s">
        <v>25</v>
      </c>
      <c r="J7" s="13">
        <f t="shared" si="1"/>
        <v>-1352</v>
      </c>
      <c r="K7" s="14">
        <f t="shared" si="2"/>
        <v>-3.8987310380227208E-2</v>
      </c>
    </row>
    <row r="8" spans="1:11" x14ac:dyDescent="0.3">
      <c r="A8" s="8">
        <v>2022</v>
      </c>
      <c r="B8" s="20" t="s">
        <v>26</v>
      </c>
      <c r="C8" s="8" t="s">
        <v>27</v>
      </c>
      <c r="D8" s="10">
        <v>44574</v>
      </c>
      <c r="E8" s="10">
        <v>44588</v>
      </c>
      <c r="F8" s="10">
        <v>44604</v>
      </c>
      <c r="G8" s="8">
        <f t="shared" si="0"/>
        <v>-16</v>
      </c>
      <c r="H8" s="11">
        <v>100</v>
      </c>
      <c r="I8" s="21" t="s">
        <v>28</v>
      </c>
      <c r="J8" s="13">
        <f t="shared" si="1"/>
        <v>-1600</v>
      </c>
      <c r="K8" s="14">
        <f t="shared" si="2"/>
        <v>-4.6138828852339893E-2</v>
      </c>
    </row>
    <row r="9" spans="1:11" x14ac:dyDescent="0.3">
      <c r="A9" s="8">
        <v>2022</v>
      </c>
      <c r="B9" s="20" t="s">
        <v>29</v>
      </c>
      <c r="C9" s="22" t="s">
        <v>30</v>
      </c>
      <c r="D9" s="10">
        <v>44574</v>
      </c>
      <c r="E9" s="10">
        <v>44588</v>
      </c>
      <c r="F9" s="10">
        <v>44604</v>
      </c>
      <c r="G9" s="8">
        <f t="shared" si="0"/>
        <v>-16</v>
      </c>
      <c r="H9" s="11">
        <v>4857.18</v>
      </c>
      <c r="I9" s="17">
        <v>17</v>
      </c>
      <c r="J9" s="13">
        <f t="shared" si="1"/>
        <v>-77714.880000000005</v>
      </c>
      <c r="K9" s="14">
        <f t="shared" si="2"/>
        <v>-2.2410459672500829</v>
      </c>
    </row>
    <row r="10" spans="1:11" x14ac:dyDescent="0.3">
      <c r="A10" s="8">
        <v>2022</v>
      </c>
      <c r="B10" s="23" t="s">
        <v>31</v>
      </c>
      <c r="C10" s="22" t="s">
        <v>32</v>
      </c>
      <c r="D10" s="10">
        <v>44589</v>
      </c>
      <c r="E10" s="10">
        <v>44622</v>
      </c>
      <c r="F10" s="10">
        <v>44620</v>
      </c>
      <c r="G10" s="8">
        <f t="shared" si="0"/>
        <v>2</v>
      </c>
      <c r="H10" s="11">
        <v>1394.52</v>
      </c>
      <c r="I10" s="17" t="s">
        <v>33</v>
      </c>
      <c r="J10" s="13">
        <f t="shared" si="1"/>
        <v>2789.04</v>
      </c>
      <c r="K10" s="14">
        <f t="shared" si="2"/>
        <v>8.0426899513956276E-2</v>
      </c>
    </row>
    <row r="11" spans="1:11" x14ac:dyDescent="0.3">
      <c r="A11" s="8">
        <v>2022</v>
      </c>
      <c r="B11" s="20" t="s">
        <v>34</v>
      </c>
      <c r="C11" s="8" t="s">
        <v>35</v>
      </c>
      <c r="D11" s="10">
        <v>44606</v>
      </c>
      <c r="E11" s="10">
        <v>44622</v>
      </c>
      <c r="F11" s="10">
        <v>44620</v>
      </c>
      <c r="G11" s="8">
        <f t="shared" si="0"/>
        <v>2</v>
      </c>
      <c r="H11" s="11">
        <v>173.08</v>
      </c>
      <c r="I11" s="17">
        <v>32091501</v>
      </c>
      <c r="J11" s="13">
        <f t="shared" si="1"/>
        <v>346.16</v>
      </c>
      <c r="K11" s="14">
        <f t="shared" si="2"/>
        <v>9.9821356222037361E-3</v>
      </c>
    </row>
    <row r="12" spans="1:11" x14ac:dyDescent="0.3">
      <c r="A12" s="8">
        <v>2022</v>
      </c>
      <c r="B12" s="23" t="s">
        <v>36</v>
      </c>
      <c r="C12" s="24" t="s">
        <v>37</v>
      </c>
      <c r="D12" s="10">
        <v>44589</v>
      </c>
      <c r="E12" s="10">
        <v>44622</v>
      </c>
      <c r="F12" s="10">
        <v>44620</v>
      </c>
      <c r="G12" s="8">
        <f t="shared" si="0"/>
        <v>2</v>
      </c>
      <c r="H12" s="11">
        <v>2500</v>
      </c>
      <c r="I12" s="21" t="s">
        <v>38</v>
      </c>
      <c r="J12" s="13">
        <f t="shared" si="1"/>
        <v>5000</v>
      </c>
      <c r="K12" s="14">
        <f t="shared" si="2"/>
        <v>0.14418384016356217</v>
      </c>
    </row>
    <row r="13" spans="1:11" x14ac:dyDescent="0.3">
      <c r="A13" s="8">
        <v>2022</v>
      </c>
      <c r="B13" s="20" t="s">
        <v>36</v>
      </c>
      <c r="C13" s="8" t="s">
        <v>39</v>
      </c>
      <c r="D13" s="10">
        <v>44589</v>
      </c>
      <c r="E13" s="10">
        <v>44622</v>
      </c>
      <c r="F13" s="10">
        <v>44620</v>
      </c>
      <c r="G13" s="8">
        <f t="shared" si="0"/>
        <v>2</v>
      </c>
      <c r="H13" s="11">
        <v>6414.25</v>
      </c>
      <c r="I13" s="21" t="s">
        <v>40</v>
      </c>
      <c r="J13" s="13">
        <f t="shared" si="1"/>
        <v>12828.5</v>
      </c>
      <c r="K13" s="14">
        <f t="shared" si="2"/>
        <v>0.36993247870765145</v>
      </c>
    </row>
    <row r="14" spans="1:11" x14ac:dyDescent="0.3">
      <c r="A14" s="8">
        <v>2022</v>
      </c>
      <c r="B14" s="20" t="s">
        <v>14</v>
      </c>
      <c r="C14" s="8" t="s">
        <v>41</v>
      </c>
      <c r="D14" s="10">
        <v>44592</v>
      </c>
      <c r="E14" s="10">
        <v>44622</v>
      </c>
      <c r="F14" s="10">
        <v>44621</v>
      </c>
      <c r="G14" s="8">
        <f t="shared" si="0"/>
        <v>1</v>
      </c>
      <c r="H14" s="11">
        <v>86.67</v>
      </c>
      <c r="I14" s="21" t="s">
        <v>42</v>
      </c>
      <c r="J14" s="13">
        <f t="shared" si="1"/>
        <v>86.67</v>
      </c>
      <c r="K14" s="14">
        <f t="shared" si="2"/>
        <v>2.4992826853951866E-3</v>
      </c>
    </row>
    <row r="15" spans="1:11" x14ac:dyDescent="0.3">
      <c r="A15" s="8">
        <v>2022</v>
      </c>
      <c r="B15" s="20" t="s">
        <v>43</v>
      </c>
      <c r="C15" s="8" t="s">
        <v>44</v>
      </c>
      <c r="D15" s="10">
        <v>44598</v>
      </c>
      <c r="E15" s="10">
        <v>44622</v>
      </c>
      <c r="F15" s="10">
        <v>44628</v>
      </c>
      <c r="G15" s="8">
        <f t="shared" si="0"/>
        <v>-6</v>
      </c>
      <c r="H15" s="11">
        <v>1179</v>
      </c>
      <c r="I15" s="21" t="s">
        <v>45</v>
      </c>
      <c r="J15" s="13">
        <f t="shared" si="1"/>
        <v>-7074</v>
      </c>
      <c r="K15" s="14">
        <f t="shared" si="2"/>
        <v>-0.20399129706340774</v>
      </c>
    </row>
    <row r="16" spans="1:11" x14ac:dyDescent="0.3">
      <c r="A16" s="8">
        <v>2022</v>
      </c>
      <c r="B16" s="20" t="s">
        <v>46</v>
      </c>
      <c r="C16" s="8" t="s">
        <v>47</v>
      </c>
      <c r="D16" s="10">
        <v>44592</v>
      </c>
      <c r="E16" s="10">
        <v>44622</v>
      </c>
      <c r="F16" s="10">
        <v>44626</v>
      </c>
      <c r="G16" s="8">
        <f t="shared" si="0"/>
        <v>-4</v>
      </c>
      <c r="H16" s="11">
        <v>16.5</v>
      </c>
      <c r="I16" s="21" t="s">
        <v>48</v>
      </c>
      <c r="J16" s="13">
        <f t="shared" si="1"/>
        <v>-66</v>
      </c>
      <c r="K16" s="14">
        <f t="shared" si="2"/>
        <v>-1.9032266901590205E-3</v>
      </c>
    </row>
    <row r="17" spans="1:11" x14ac:dyDescent="0.3">
      <c r="A17" s="8">
        <v>2022</v>
      </c>
      <c r="B17" s="20" t="s">
        <v>49</v>
      </c>
      <c r="C17" s="8" t="s">
        <v>50</v>
      </c>
      <c r="D17" s="10">
        <v>44600</v>
      </c>
      <c r="E17" s="10">
        <v>44622</v>
      </c>
      <c r="F17" s="10">
        <v>44630</v>
      </c>
      <c r="G17" s="8">
        <f t="shared" si="0"/>
        <v>-8</v>
      </c>
      <c r="H17" s="11">
        <v>3687.36</v>
      </c>
      <c r="I17" s="21" t="s">
        <v>51</v>
      </c>
      <c r="J17" s="13">
        <f t="shared" si="1"/>
        <v>-29498.880000000001</v>
      </c>
      <c r="K17" s="14">
        <f t="shared" si="2"/>
        <v>-0.85065235978482012</v>
      </c>
    </row>
    <row r="18" spans="1:11" x14ac:dyDescent="0.3">
      <c r="A18" s="8">
        <v>2022</v>
      </c>
      <c r="B18" s="9" t="s">
        <v>19</v>
      </c>
      <c r="C18" s="19" t="s">
        <v>20</v>
      </c>
      <c r="D18" s="10">
        <v>44601</v>
      </c>
      <c r="E18" s="10">
        <v>44622</v>
      </c>
      <c r="F18" s="10">
        <v>44631</v>
      </c>
      <c r="G18" s="8">
        <f t="shared" si="0"/>
        <v>-9</v>
      </c>
      <c r="H18" s="11">
        <v>469.45</v>
      </c>
      <c r="I18" s="21" t="s">
        <v>52</v>
      </c>
      <c r="J18" s="13">
        <f t="shared" si="1"/>
        <v>-4225.05</v>
      </c>
      <c r="K18" s="14">
        <f t="shared" si="2"/>
        <v>-0.12183678677661167</v>
      </c>
    </row>
    <row r="19" spans="1:11" x14ac:dyDescent="0.3">
      <c r="A19" s="8">
        <v>2022</v>
      </c>
      <c r="B19" s="20" t="s">
        <v>53</v>
      </c>
      <c r="C19" s="8" t="s">
        <v>54</v>
      </c>
      <c r="D19" s="10">
        <v>44600</v>
      </c>
      <c r="E19" s="10">
        <v>44622</v>
      </c>
      <c r="F19" s="10">
        <v>44630</v>
      </c>
      <c r="G19" s="8">
        <f t="shared" si="0"/>
        <v>-8</v>
      </c>
      <c r="H19" s="11">
        <v>313.67</v>
      </c>
      <c r="I19" s="21" t="s">
        <v>55</v>
      </c>
      <c r="J19" s="13">
        <f t="shared" si="1"/>
        <v>-2509.36</v>
      </c>
      <c r="K19" s="14">
        <f t="shared" si="2"/>
        <v>-7.2361832230567275E-2</v>
      </c>
    </row>
    <row r="20" spans="1:11" x14ac:dyDescent="0.3">
      <c r="A20" s="8">
        <v>2022</v>
      </c>
      <c r="B20" s="20" t="s">
        <v>43</v>
      </c>
      <c r="C20" s="25" t="s">
        <v>56</v>
      </c>
      <c r="D20" s="10">
        <v>44613</v>
      </c>
      <c r="E20" s="10">
        <v>44622</v>
      </c>
      <c r="F20" s="10">
        <v>44615</v>
      </c>
      <c r="G20" s="8">
        <f t="shared" si="0"/>
        <v>7</v>
      </c>
      <c r="H20" s="11">
        <v>83.58</v>
      </c>
      <c r="I20" s="17">
        <v>229228096</v>
      </c>
      <c r="J20" s="13">
        <f t="shared" si="1"/>
        <v>585.05999999999995</v>
      </c>
      <c r="K20" s="14">
        <f t="shared" si="2"/>
        <v>1.6871239505218735E-2</v>
      </c>
    </row>
    <row r="21" spans="1:11" x14ac:dyDescent="0.3">
      <c r="A21" s="8">
        <v>2022</v>
      </c>
      <c r="B21" s="20" t="s">
        <v>34</v>
      </c>
      <c r="C21" s="8" t="s">
        <v>35</v>
      </c>
      <c r="D21" s="10">
        <v>44606</v>
      </c>
      <c r="E21" s="10">
        <v>44622</v>
      </c>
      <c r="F21" s="10">
        <v>44636</v>
      </c>
      <c r="G21" s="8">
        <f t="shared" si="0"/>
        <v>-14</v>
      </c>
      <c r="H21" s="11">
        <v>173.08</v>
      </c>
      <c r="I21" s="17">
        <v>32091501</v>
      </c>
      <c r="J21" s="13">
        <f t="shared" si="1"/>
        <v>-2423.1200000000003</v>
      </c>
      <c r="K21" s="14">
        <f t="shared" si="2"/>
        <v>-6.9874949355426152E-2</v>
      </c>
    </row>
    <row r="23" spans="1:11" x14ac:dyDescent="0.3">
      <c r="H23" s="26">
        <f>SUM(H2:H21)</f>
        <v>34677.949999999997</v>
      </c>
      <c r="K23" s="28">
        <f>SUM(K2:K21)</f>
        <v>-4.7374109484557199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Mariagabriella Vallese</dc:creator>
  <cp:lastModifiedBy>Mariagabriella Vallese</cp:lastModifiedBy>
  <dcterms:created xsi:type="dcterms:W3CDTF">2022-06-24T10:27:51Z</dcterms:created>
  <dcterms:modified xsi:type="dcterms:W3CDTF">2022-06-24T10:30:06Z</dcterms:modified>
</cp:coreProperties>
</file>