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LoredanaFuria\Desktop\"/>
    </mc:Choice>
  </mc:AlternateContent>
  <xr:revisionPtr revIDLastSave="0" documentId="13_ncr:1_{8F000414-CAB3-4A20-BCD5-3F9D3DD500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_FilterDatabase" localSheetId="0" hidden="1">Foglio1!$A$1:$K$184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9" i="1" l="1"/>
  <c r="J179" i="1" s="1"/>
  <c r="G178" i="1"/>
  <c r="J178" i="1" s="1"/>
  <c r="G177" i="1"/>
  <c r="J177" i="1" s="1"/>
  <c r="G176" i="1"/>
  <c r="J176" i="1" s="1"/>
  <c r="G175" i="1"/>
  <c r="J175" i="1" s="1"/>
  <c r="G174" i="1"/>
  <c r="J174" i="1" s="1"/>
  <c r="G173" i="1"/>
  <c r="J173" i="1" s="1"/>
  <c r="G172" i="1"/>
  <c r="J172" i="1" s="1"/>
  <c r="G183" i="1"/>
  <c r="J183" i="1" s="1"/>
  <c r="G182" i="1"/>
  <c r="J182" i="1" s="1"/>
  <c r="G181" i="1"/>
  <c r="J181" i="1" s="1"/>
  <c r="G180" i="1"/>
  <c r="J180" i="1" s="1"/>
  <c r="G146" i="1"/>
  <c r="J146" i="1" s="1"/>
  <c r="G145" i="1"/>
  <c r="J145" i="1" s="1"/>
  <c r="G141" i="1"/>
  <c r="J141" i="1" s="1"/>
  <c r="G120" i="1"/>
  <c r="J120" i="1" s="1"/>
  <c r="G121" i="1"/>
  <c r="J121" i="1" s="1"/>
  <c r="G135" i="1"/>
  <c r="J135" i="1" s="1"/>
  <c r="G134" i="1"/>
  <c r="J134" i="1" s="1"/>
  <c r="G133" i="1"/>
  <c r="J133" i="1" s="1"/>
  <c r="G132" i="1"/>
  <c r="J132" i="1" s="1"/>
  <c r="G131" i="1"/>
  <c r="J131" i="1" s="1"/>
  <c r="G130" i="1"/>
  <c r="J130" i="1" s="1"/>
  <c r="G129" i="1"/>
  <c r="J129" i="1" s="1"/>
  <c r="G128" i="1"/>
  <c r="J128" i="1" s="1"/>
  <c r="G127" i="1"/>
  <c r="J127" i="1" s="1"/>
  <c r="G126" i="1"/>
  <c r="J126" i="1" s="1"/>
  <c r="G125" i="1"/>
  <c r="J125" i="1" s="1"/>
  <c r="G124" i="1"/>
  <c r="J124" i="1" s="1"/>
  <c r="G123" i="1"/>
  <c r="J123" i="1" s="1"/>
  <c r="G122" i="1"/>
  <c r="J122" i="1" s="1"/>
  <c r="G119" i="1"/>
  <c r="J119" i="1" s="1"/>
  <c r="G118" i="1"/>
  <c r="J118" i="1" s="1"/>
  <c r="G117" i="1"/>
  <c r="J117" i="1" s="1"/>
  <c r="G116" i="1"/>
  <c r="J116" i="1" s="1"/>
  <c r="G115" i="1"/>
  <c r="J115" i="1" s="1"/>
  <c r="G114" i="1"/>
  <c r="J114" i="1" s="1"/>
  <c r="G113" i="1"/>
  <c r="J113" i="1" s="1"/>
  <c r="G112" i="1"/>
  <c r="J112" i="1" s="1"/>
  <c r="G111" i="1"/>
  <c r="J111" i="1" s="1"/>
  <c r="G110" i="1"/>
  <c r="J110" i="1" s="1"/>
  <c r="G109" i="1"/>
  <c r="J109" i="1" s="1"/>
  <c r="G108" i="1"/>
  <c r="J108" i="1" s="1"/>
  <c r="G107" i="1"/>
  <c r="J107" i="1" s="1"/>
  <c r="G106" i="1"/>
  <c r="J106" i="1" s="1"/>
  <c r="G105" i="1"/>
  <c r="J105" i="1" s="1"/>
  <c r="G104" i="1"/>
  <c r="J104" i="1" s="1"/>
  <c r="G103" i="1"/>
  <c r="J103" i="1" s="1"/>
  <c r="G102" i="1"/>
  <c r="J102" i="1" s="1"/>
  <c r="G101" i="1"/>
  <c r="J101" i="1" s="1"/>
  <c r="G100" i="1"/>
  <c r="J100" i="1" s="1"/>
  <c r="G153" i="1"/>
  <c r="J153" i="1" s="1"/>
  <c r="G152" i="1"/>
  <c r="J152" i="1" s="1"/>
  <c r="G151" i="1"/>
  <c r="J151" i="1" s="1"/>
  <c r="G150" i="1"/>
  <c r="J150" i="1" s="1"/>
  <c r="G149" i="1"/>
  <c r="J149" i="1" s="1"/>
  <c r="G148" i="1"/>
  <c r="J148" i="1" s="1"/>
  <c r="G147" i="1"/>
  <c r="J147" i="1" s="1"/>
  <c r="G144" i="1"/>
  <c r="J144" i="1" s="1"/>
  <c r="G143" i="1"/>
  <c r="J143" i="1" s="1"/>
  <c r="G142" i="1"/>
  <c r="J142" i="1" s="1"/>
  <c r="G140" i="1"/>
  <c r="J140" i="1" s="1"/>
  <c r="G139" i="1"/>
  <c r="J139" i="1" s="1"/>
  <c r="G138" i="1"/>
  <c r="J138" i="1" s="1"/>
  <c r="G137" i="1"/>
  <c r="J137" i="1" s="1"/>
  <c r="G136" i="1"/>
  <c r="J136" i="1" s="1"/>
  <c r="G154" i="1"/>
  <c r="J154" i="1" s="1"/>
  <c r="G155" i="1"/>
  <c r="J155" i="1" s="1"/>
  <c r="G156" i="1"/>
  <c r="J156" i="1" s="1"/>
  <c r="G157" i="1"/>
  <c r="J157" i="1" s="1"/>
  <c r="G158" i="1"/>
  <c r="J158" i="1" s="1"/>
  <c r="G159" i="1"/>
  <c r="J159" i="1" s="1"/>
  <c r="G160" i="1"/>
  <c r="J160" i="1" s="1"/>
  <c r="G161" i="1"/>
  <c r="J161" i="1" s="1"/>
  <c r="G162" i="1"/>
  <c r="J162" i="1" s="1"/>
  <c r="G167" i="1"/>
  <c r="J167" i="1" s="1"/>
  <c r="G166" i="1"/>
  <c r="J166" i="1" s="1"/>
  <c r="G165" i="1"/>
  <c r="J165" i="1" s="1"/>
  <c r="G164" i="1"/>
  <c r="J164" i="1" s="1"/>
  <c r="G163" i="1"/>
  <c r="J163" i="1" s="1"/>
  <c r="G99" i="1"/>
  <c r="J99" i="1" s="1"/>
  <c r="G170" i="1"/>
  <c r="J170" i="1" s="1"/>
  <c r="G169" i="1"/>
  <c r="J169" i="1" s="1"/>
  <c r="G168" i="1"/>
  <c r="J168" i="1" s="1"/>
  <c r="G98" i="1"/>
  <c r="J98" i="1" s="1"/>
  <c r="G97" i="1"/>
  <c r="J97" i="1" s="1"/>
  <c r="G96" i="1"/>
  <c r="J96" i="1" s="1"/>
  <c r="G95" i="1"/>
  <c r="J95" i="1" s="1"/>
  <c r="G94" i="1"/>
  <c r="J94" i="1" s="1"/>
  <c r="G93" i="1"/>
  <c r="J93" i="1" s="1"/>
  <c r="G92" i="1"/>
  <c r="J92" i="1" s="1"/>
  <c r="G91" i="1"/>
  <c r="J91" i="1" s="1"/>
  <c r="G90" i="1"/>
  <c r="J90" i="1" s="1"/>
  <c r="G89" i="1"/>
  <c r="J89" i="1" s="1"/>
  <c r="G88" i="1"/>
  <c r="J88" i="1" s="1"/>
  <c r="G87" i="1"/>
  <c r="J87" i="1" s="1"/>
  <c r="G86" i="1"/>
  <c r="J86" i="1" s="1"/>
  <c r="G85" i="1"/>
  <c r="J85" i="1" s="1"/>
  <c r="G84" i="1"/>
  <c r="J84" i="1" s="1"/>
  <c r="G83" i="1"/>
  <c r="J83" i="1" s="1"/>
  <c r="G82" i="1"/>
  <c r="J82" i="1" s="1"/>
  <c r="G81" i="1"/>
  <c r="J81" i="1" s="1"/>
  <c r="G80" i="1"/>
  <c r="J80" i="1" s="1"/>
  <c r="G68" i="1"/>
  <c r="J68" i="1" s="1"/>
  <c r="G67" i="1"/>
  <c r="J67" i="1" s="1"/>
  <c r="G66" i="1"/>
  <c r="J66" i="1" s="1"/>
  <c r="G65" i="1"/>
  <c r="J65" i="1" s="1"/>
  <c r="G64" i="1"/>
  <c r="J64" i="1" s="1"/>
  <c r="G63" i="1"/>
  <c r="J63" i="1" s="1"/>
  <c r="G62" i="1"/>
  <c r="J62" i="1" s="1"/>
  <c r="G61" i="1"/>
  <c r="J61" i="1" s="1"/>
  <c r="G60" i="1"/>
  <c r="J60" i="1" s="1"/>
  <c r="G59" i="1"/>
  <c r="J59" i="1" s="1"/>
  <c r="G58" i="1"/>
  <c r="J58" i="1" s="1"/>
  <c r="G57" i="1"/>
  <c r="J57" i="1" s="1"/>
  <c r="G73" i="1"/>
  <c r="J73" i="1" s="1"/>
  <c r="G72" i="1"/>
  <c r="J72" i="1" s="1"/>
  <c r="G71" i="1"/>
  <c r="J71" i="1" s="1"/>
  <c r="G70" i="1"/>
  <c r="J70" i="1" s="1"/>
  <c r="G76" i="1"/>
  <c r="J76" i="1" s="1"/>
  <c r="G75" i="1"/>
  <c r="J75" i="1" s="1"/>
  <c r="G74" i="1"/>
  <c r="J74" i="1" s="1"/>
  <c r="G69" i="1"/>
  <c r="J69" i="1" s="1"/>
  <c r="G79" i="1"/>
  <c r="J79" i="1" s="1"/>
  <c r="G78" i="1"/>
  <c r="J78" i="1" s="1"/>
  <c r="G56" i="1"/>
  <c r="J56" i="1" s="1"/>
  <c r="G77" i="1"/>
  <c r="J77" i="1" s="1"/>
  <c r="G171" i="1"/>
  <c r="J171" i="1" s="1"/>
  <c r="G55" i="1"/>
  <c r="J55" i="1" s="1"/>
  <c r="G54" i="1"/>
  <c r="G48" i="1" l="1"/>
  <c r="J48" i="1" s="1"/>
  <c r="G47" i="1"/>
  <c r="J47" i="1" s="1"/>
  <c r="G46" i="1"/>
  <c r="J46" i="1" s="1"/>
  <c r="G45" i="1"/>
  <c r="J45" i="1" s="1"/>
  <c r="G44" i="1"/>
  <c r="J44" i="1" s="1"/>
  <c r="G43" i="1"/>
  <c r="J43" i="1" s="1"/>
  <c r="G42" i="1"/>
  <c r="J42" i="1" s="1"/>
  <c r="G41" i="1"/>
  <c r="J41" i="1" s="1"/>
  <c r="G40" i="1"/>
  <c r="J40" i="1" s="1"/>
  <c r="G39" i="1"/>
  <c r="J39" i="1" s="1"/>
  <c r="G38" i="1"/>
  <c r="J38" i="1" s="1"/>
  <c r="G37" i="1"/>
  <c r="J37" i="1" s="1"/>
  <c r="G36" i="1"/>
  <c r="J36" i="1" s="1"/>
  <c r="G35" i="1"/>
  <c r="J35" i="1" s="1"/>
  <c r="G34" i="1" l="1"/>
  <c r="J34" i="1" s="1"/>
  <c r="G33" i="1"/>
  <c r="J33" i="1" s="1"/>
  <c r="G32" i="1"/>
  <c r="J32" i="1" s="1"/>
  <c r="G31" i="1"/>
  <c r="J31" i="1" s="1"/>
  <c r="G30" i="1"/>
  <c r="J30" i="1" s="1"/>
  <c r="G29" i="1"/>
  <c r="J29" i="1" s="1"/>
  <c r="G28" i="1"/>
  <c r="J28" i="1" s="1"/>
  <c r="G27" i="1"/>
  <c r="J27" i="1" s="1"/>
  <c r="G26" i="1"/>
  <c r="J26" i="1" s="1"/>
  <c r="G25" i="1"/>
  <c r="J25" i="1" s="1"/>
  <c r="G24" i="1"/>
  <c r="J24" i="1" s="1"/>
  <c r="G23" i="1"/>
  <c r="J23" i="1" s="1"/>
  <c r="G22" i="1"/>
  <c r="J22" i="1" s="1"/>
  <c r="G21" i="1"/>
  <c r="J21" i="1" s="1"/>
  <c r="G20" i="1"/>
  <c r="J20" i="1" s="1"/>
  <c r="G19" i="1"/>
  <c r="J19" i="1" s="1"/>
  <c r="G18" i="1"/>
  <c r="J18" i="1" s="1"/>
  <c r="G17" i="1"/>
  <c r="J17" i="1" s="1"/>
  <c r="G16" i="1"/>
  <c r="J16" i="1" s="1"/>
  <c r="G15" i="1"/>
  <c r="J15" i="1" s="1"/>
  <c r="G14" i="1"/>
  <c r="J14" i="1" s="1"/>
  <c r="H184" i="1"/>
  <c r="K173" i="1" s="1"/>
  <c r="J54" i="1"/>
  <c r="G53" i="1"/>
  <c r="J53" i="1" s="1"/>
  <c r="G52" i="1"/>
  <c r="J52" i="1" s="1"/>
  <c r="G51" i="1"/>
  <c r="J51" i="1" s="1"/>
  <c r="G50" i="1"/>
  <c r="J50" i="1" s="1"/>
  <c r="G49" i="1"/>
  <c r="J49" i="1" s="1"/>
  <c r="G13" i="1"/>
  <c r="J13" i="1" s="1"/>
  <c r="G12" i="1"/>
  <c r="J12" i="1" s="1"/>
  <c r="G11" i="1"/>
  <c r="J11" i="1" s="1"/>
  <c r="G10" i="1"/>
  <c r="J10" i="1" s="1"/>
  <c r="G9" i="1"/>
  <c r="J9" i="1" s="1"/>
  <c r="G8" i="1"/>
  <c r="J8" i="1" s="1"/>
  <c r="G7" i="1"/>
  <c r="J7" i="1" s="1"/>
  <c r="G6" i="1"/>
  <c r="J6" i="1" s="1"/>
  <c r="G5" i="1"/>
  <c r="J5" i="1" s="1"/>
  <c r="G4" i="1"/>
  <c r="J4" i="1" s="1"/>
  <c r="G3" i="1"/>
  <c r="J3" i="1" s="1"/>
  <c r="G2" i="1"/>
  <c r="J2" i="1" s="1"/>
  <c r="K176" i="1" l="1"/>
  <c r="K177" i="1"/>
  <c r="K174" i="1"/>
  <c r="K179" i="1"/>
  <c r="K175" i="1"/>
  <c r="K178" i="1"/>
  <c r="K172" i="1"/>
  <c r="K182" i="1"/>
  <c r="K183" i="1"/>
  <c r="K180" i="1"/>
  <c r="K181" i="1"/>
  <c r="K120" i="1"/>
  <c r="K121" i="1"/>
  <c r="K133" i="1"/>
  <c r="K128" i="1"/>
  <c r="K130" i="1"/>
  <c r="K125" i="1"/>
  <c r="K119" i="1"/>
  <c r="K112" i="1"/>
  <c r="K101" i="1"/>
  <c r="K132" i="1"/>
  <c r="K108" i="1"/>
  <c r="K118" i="1"/>
  <c r="K115" i="1"/>
  <c r="K124" i="1"/>
  <c r="K126" i="1"/>
  <c r="K100" i="1"/>
  <c r="K122" i="1"/>
  <c r="K131" i="1"/>
  <c r="K106" i="1"/>
  <c r="K107" i="1"/>
  <c r="K109" i="1"/>
  <c r="K104" i="1"/>
  <c r="K127" i="1"/>
  <c r="K105" i="1"/>
  <c r="K114" i="1"/>
  <c r="K116" i="1"/>
  <c r="K103" i="1"/>
  <c r="K134" i="1"/>
  <c r="K129" i="1"/>
  <c r="K123" i="1"/>
  <c r="K110" i="1"/>
  <c r="K111" i="1"/>
  <c r="K102" i="1"/>
  <c r="K135" i="1"/>
  <c r="K113" i="1"/>
  <c r="K117" i="1"/>
  <c r="K148" i="1"/>
  <c r="K137" i="1"/>
  <c r="K147" i="1"/>
  <c r="K136" i="1"/>
  <c r="K138" i="1"/>
  <c r="K153" i="1"/>
  <c r="K143" i="1"/>
  <c r="K151" i="1"/>
  <c r="K144" i="1"/>
  <c r="K139" i="1"/>
  <c r="K152" i="1"/>
  <c r="K145" i="1"/>
  <c r="K142" i="1"/>
  <c r="K140" i="1"/>
  <c r="K149" i="1"/>
  <c r="K146" i="1"/>
  <c r="K150" i="1"/>
  <c r="K141" i="1"/>
  <c r="K160" i="1"/>
  <c r="K155" i="1"/>
  <c r="K158" i="1"/>
  <c r="K161" i="1"/>
  <c r="K157" i="1"/>
  <c r="K162" i="1"/>
  <c r="K154" i="1"/>
  <c r="K156" i="1"/>
  <c r="K159" i="1"/>
  <c r="K167" i="1"/>
  <c r="K163" i="1"/>
  <c r="K164" i="1"/>
  <c r="K99" i="1"/>
  <c r="K165" i="1"/>
  <c r="K166" i="1"/>
  <c r="K169" i="1"/>
  <c r="K168" i="1"/>
  <c r="K98" i="1"/>
  <c r="K170" i="1"/>
  <c r="K84" i="1"/>
  <c r="K92" i="1"/>
  <c r="K89" i="1"/>
  <c r="K96" i="1"/>
  <c r="K83" i="1"/>
  <c r="K82" i="1"/>
  <c r="K88" i="1"/>
  <c r="K87" i="1"/>
  <c r="K94" i="1"/>
  <c r="K93" i="1"/>
  <c r="K90" i="1"/>
  <c r="K85" i="1"/>
  <c r="K86" i="1"/>
  <c r="K95" i="1"/>
  <c r="K80" i="1"/>
  <c r="K91" i="1"/>
  <c r="K97" i="1"/>
  <c r="K81" i="1"/>
  <c r="K63" i="1"/>
  <c r="K60" i="1"/>
  <c r="K61" i="1"/>
  <c r="K66" i="1"/>
  <c r="K67" i="1"/>
  <c r="K58" i="1"/>
  <c r="K64" i="1"/>
  <c r="K62" i="1"/>
  <c r="K68" i="1"/>
  <c r="K57" i="1"/>
  <c r="K59" i="1"/>
  <c r="K65" i="1"/>
  <c r="K70" i="1"/>
  <c r="K72" i="1"/>
  <c r="K71" i="1"/>
  <c r="K73" i="1"/>
  <c r="K69" i="1"/>
  <c r="K75" i="1"/>
  <c r="K74" i="1"/>
  <c r="K76" i="1"/>
  <c r="K78" i="1"/>
  <c r="K79" i="1"/>
  <c r="K77" i="1"/>
  <c r="K56" i="1"/>
  <c r="K171" i="1"/>
  <c r="K48" i="1"/>
  <c r="K55" i="1"/>
  <c r="K11" i="1"/>
  <c r="K2" i="1"/>
  <c r="K33" i="1"/>
  <c r="K41" i="1"/>
  <c r="K43" i="1"/>
  <c r="K38" i="1"/>
  <c r="K31" i="1"/>
  <c r="K34" i="1"/>
  <c r="K42" i="1"/>
  <c r="K35" i="1"/>
  <c r="K30" i="1"/>
  <c r="K47" i="1"/>
  <c r="K32" i="1"/>
  <c r="K36" i="1"/>
  <c r="K44" i="1"/>
  <c r="K37" i="1"/>
  <c r="K45" i="1"/>
  <c r="K46" i="1"/>
  <c r="K39" i="1"/>
  <c r="K40" i="1"/>
  <c r="K49" i="1"/>
  <c r="K28" i="1"/>
  <c r="K15" i="1"/>
  <c r="K29" i="1"/>
  <c r="K16" i="1"/>
  <c r="K17" i="1"/>
  <c r="K18" i="1"/>
  <c r="K13" i="1"/>
  <c r="K19" i="1"/>
  <c r="K20" i="1"/>
  <c r="K50" i="1"/>
  <c r="K21" i="1"/>
  <c r="K51" i="1"/>
  <c r="K3" i="1"/>
  <c r="K25" i="1"/>
  <c r="K26" i="1"/>
  <c r="K22" i="1"/>
  <c r="K23" i="1"/>
  <c r="K24" i="1"/>
  <c r="K14" i="1"/>
  <c r="K27" i="1"/>
  <c r="K8" i="1"/>
  <c r="K10" i="1"/>
  <c r="K12" i="1"/>
  <c r="K9" i="1"/>
  <c r="K4" i="1"/>
  <c r="K5" i="1"/>
  <c r="K6" i="1"/>
  <c r="K52" i="1"/>
  <c r="K53" i="1"/>
  <c r="K54" i="1"/>
  <c r="K7" i="1"/>
  <c r="K184" i="1" l="1"/>
</calcChain>
</file>

<file path=xl/sharedStrings.xml><?xml version="1.0" encoding="utf-8"?>
<sst xmlns="http://schemas.openxmlformats.org/spreadsheetml/2006/main" count="627" uniqueCount="298">
  <si>
    <t>Anno</t>
  </si>
  <si>
    <t>Beneficiario</t>
  </si>
  <si>
    <t>Tipologia di spesa sostenuta</t>
  </si>
  <si>
    <t>Data pagamento</t>
  </si>
  <si>
    <t>Data scadenza pagamento</t>
  </si>
  <si>
    <t>gg intercorsi</t>
  </si>
  <si>
    <t>Importo liquidazione</t>
  </si>
  <si>
    <t>Numero documento contabile</t>
  </si>
  <si>
    <t>Somma giorni scadenza pagamento e giorni intercorsi</t>
  </si>
  <si>
    <t>Indicatore</t>
  </si>
  <si>
    <t>Vodafone Italia Spa</t>
  </si>
  <si>
    <t>Canone telefonico</t>
  </si>
  <si>
    <t>ZZ30555342</t>
  </si>
  <si>
    <t>Andrea Rancan</t>
  </si>
  <si>
    <t>Revisore 2021/2022</t>
  </si>
  <si>
    <t>Clotilde srl</t>
  </si>
  <si>
    <t>Canone affitto di locazione</t>
  </si>
  <si>
    <t>16/2023</t>
  </si>
  <si>
    <t>Edenred Italia srl</t>
  </si>
  <si>
    <t>Buoni pasto</t>
  </si>
  <si>
    <t>N42178</t>
  </si>
  <si>
    <t>Banco BPM spa</t>
  </si>
  <si>
    <t>BBVFLP00000076</t>
  </si>
  <si>
    <t>Pa Digitale</t>
  </si>
  <si>
    <t xml:space="preserve">Terminali lettori di badge </t>
  </si>
  <si>
    <t>350/5</t>
  </si>
  <si>
    <t>Servizio SAAS</t>
  </si>
  <si>
    <t>349/5</t>
  </si>
  <si>
    <t>Welfare Solutions srl</t>
  </si>
  <si>
    <t>Welfare aziendale</t>
  </si>
  <si>
    <t>08/PA</t>
  </si>
  <si>
    <t>Osmosi spa</t>
  </si>
  <si>
    <t>Somministrazione di lavoro interinale</t>
  </si>
  <si>
    <t>Studio Sarimari Crivelli Greppi</t>
  </si>
  <si>
    <t>Assistenza fiscale e personale</t>
  </si>
  <si>
    <t>Fast Servizi Pulizia e Appalti</t>
  </si>
  <si>
    <t>Pulizie ordinarie locali</t>
  </si>
  <si>
    <t>E.on Energia spa</t>
  </si>
  <si>
    <t>Fornitura gas</t>
  </si>
  <si>
    <t>Nuova Sirgam srls</t>
  </si>
  <si>
    <t>Arredi nuova sede</t>
  </si>
  <si>
    <t xml:space="preserve">Tempi Moderni </t>
  </si>
  <si>
    <t xml:space="preserve">Arretrati lavoro interinale </t>
  </si>
  <si>
    <t>2023/43/PSM</t>
  </si>
  <si>
    <t>Enel energia</t>
  </si>
  <si>
    <t>Fornitura energia</t>
  </si>
  <si>
    <t>Fare Pa srl</t>
  </si>
  <si>
    <t>Supporto organizzativo e normativo</t>
  </si>
  <si>
    <t>14/23</t>
  </si>
  <si>
    <t xml:space="preserve">AON spa </t>
  </si>
  <si>
    <t>Premio assicurativo Itas Mutua</t>
  </si>
  <si>
    <t>Assistenza e formazione</t>
  </si>
  <si>
    <t>745/5</t>
  </si>
  <si>
    <t>Leaseplan Italia Spa</t>
  </si>
  <si>
    <t>Noleggio auto aziendale</t>
  </si>
  <si>
    <t>33080211 e 33082012</t>
  </si>
  <si>
    <t>N44048</t>
  </si>
  <si>
    <t>01/PA</t>
  </si>
  <si>
    <t>Ricoh italia srl</t>
  </si>
  <si>
    <t>Servizio noleggio stampanti</t>
  </si>
  <si>
    <t>Si.net servizi informatici srl</t>
  </si>
  <si>
    <t>Servizi informatici</t>
  </si>
  <si>
    <t>130/01</t>
  </si>
  <si>
    <t>Extra copie fuori noleggio</t>
  </si>
  <si>
    <t>Giunta Luigi</t>
  </si>
  <si>
    <t>Interventi idraulici</t>
  </si>
  <si>
    <t>33165263 e 33163436</t>
  </si>
  <si>
    <t>N46146</t>
  </si>
  <si>
    <t>Mondoffice srl</t>
  </si>
  <si>
    <t>Cancelleria</t>
  </si>
  <si>
    <t>P0026139</t>
  </si>
  <si>
    <t>Brianzacque srl</t>
  </si>
  <si>
    <t>Convenzione fiume Lambro MB</t>
  </si>
  <si>
    <t>2300113-FE</t>
  </si>
  <si>
    <t>BBVFLP00000326</t>
  </si>
  <si>
    <t>Ancilab srl</t>
  </si>
  <si>
    <t>662/12</t>
  </si>
  <si>
    <t>Diritto amministrazioni Srl</t>
  </si>
  <si>
    <t>FPA 11/23</t>
  </si>
  <si>
    <t>38/2023</t>
  </si>
  <si>
    <t>286</t>
  </si>
  <si>
    <t>N47503</t>
  </si>
  <si>
    <t>03/PA</t>
  </si>
  <si>
    <t>ZZ40509827</t>
  </si>
  <si>
    <t>524/01</t>
  </si>
  <si>
    <t>FAST</t>
  </si>
  <si>
    <t>Di Tolle Pila e associati</t>
  </si>
  <si>
    <t>1889/5</t>
  </si>
  <si>
    <t>C2 srl</t>
  </si>
  <si>
    <t>N49203</t>
  </si>
  <si>
    <t>04/PA</t>
  </si>
  <si>
    <t>653/01</t>
  </si>
  <si>
    <t>Luca Bisio</t>
  </si>
  <si>
    <t>18_23</t>
  </si>
  <si>
    <t>C.M.A. sistema antincendio</t>
  </si>
  <si>
    <t>765/01</t>
  </si>
  <si>
    <t>05/PA</t>
  </si>
  <si>
    <t>N50847</t>
  </si>
  <si>
    <t>Alberto Colombo</t>
  </si>
  <si>
    <t>Osborne Clarke studio legale</t>
  </si>
  <si>
    <t>2023000001541-F</t>
  </si>
  <si>
    <t>P0027999</t>
  </si>
  <si>
    <t>2023000001542-F</t>
  </si>
  <si>
    <t>55/2023</t>
  </si>
  <si>
    <t>ZZ40517594</t>
  </si>
  <si>
    <t>ZZ40517592</t>
  </si>
  <si>
    <t>959/01</t>
  </si>
  <si>
    <t>06/PA</t>
  </si>
  <si>
    <t xml:space="preserve"> AP11744896</t>
  </si>
  <si>
    <t>AP Group Srl</t>
  </si>
  <si>
    <t>1/366</t>
  </si>
  <si>
    <t xml:space="preserve"> N52832</t>
  </si>
  <si>
    <t>95/23</t>
  </si>
  <si>
    <t>BBVFLP00000567</t>
  </si>
  <si>
    <t>BBVFLP00000721</t>
  </si>
  <si>
    <t>07/PA</t>
  </si>
  <si>
    <t>N54205</t>
  </si>
  <si>
    <t>Utilitatis Pro acqua e energia</t>
  </si>
  <si>
    <t>L</t>
  </si>
  <si>
    <t>N54847</t>
  </si>
  <si>
    <t>1252/01</t>
  </si>
  <si>
    <t>AP15381483</t>
  </si>
  <si>
    <t xml:space="preserve">                                                                                                                    </t>
  </si>
  <si>
    <t>38_23</t>
  </si>
  <si>
    <t>N56187</t>
  </si>
  <si>
    <t> 40018561</t>
  </si>
  <si>
    <t>73/2023</t>
  </si>
  <si>
    <t>Centruffcio Spa</t>
  </si>
  <si>
    <t>23FVIT016383</t>
  </si>
  <si>
    <t>09/PA</t>
  </si>
  <si>
    <t>Transizione Digitale</t>
  </si>
  <si>
    <t>1381/01</t>
  </si>
  <si>
    <t>3608/5</t>
  </si>
  <si>
    <t>N57294</t>
  </si>
  <si>
    <t>1512/01</t>
  </si>
  <si>
    <t>10/PA</t>
  </si>
  <si>
    <t>Avvocato La Marca Carmine</t>
  </si>
  <si>
    <t>Norman Lubello</t>
  </si>
  <si>
    <t>Engie Italia SPA</t>
  </si>
  <si>
    <t>DNV Business Assurance Italy S.r.l.</t>
  </si>
  <si>
    <t>Maggioli</t>
  </si>
  <si>
    <t>AP Campus</t>
  </si>
  <si>
    <t>N58574</t>
  </si>
  <si>
    <t> 2365000059</t>
  </si>
  <si>
    <t> 2365000061</t>
  </si>
  <si>
    <t>1/656</t>
  </si>
  <si>
    <t>11/PA</t>
  </si>
  <si>
    <t>251023010021347</t>
  </si>
  <si>
    <t>1/318</t>
  </si>
  <si>
    <t>Canone mensile servizio bancario</t>
  </si>
  <si>
    <t>formazione</t>
  </si>
  <si>
    <t>consulenza legale</t>
  </si>
  <si>
    <t>noleggio stampanti</t>
  </si>
  <si>
    <t>nucleo di valutazione</t>
  </si>
  <si>
    <t>sistemi antincendio</t>
  </si>
  <si>
    <t>consulenza professionale</t>
  </si>
  <si>
    <t>fornitura mobili</t>
  </si>
  <si>
    <t>DPO</t>
  </si>
  <si>
    <t>Climatizzazione</t>
  </si>
  <si>
    <t>Salute e sicurezza nei luoghi di lavoro</t>
  </si>
  <si>
    <t>158,60</t>
  </si>
  <si>
    <t>1.444,32</t>
  </si>
  <si>
    <t>1.349,91</t>
  </si>
  <si>
    <t>66,79</t>
  </si>
  <si>
    <t>14,38</t>
  </si>
  <si>
    <t>228,81</t>
  </si>
  <si>
    <t>47,52</t>
  </si>
  <si>
    <t>55,44</t>
  </si>
  <si>
    <t>127,96</t>
  </si>
  <si>
    <t>1.514,88</t>
  </si>
  <si>
    <t>922,00</t>
  </si>
  <si>
    <t>3.423,75</t>
  </si>
  <si>
    <t>540,24</t>
  </si>
  <si>
    <t>1.500,00</t>
  </si>
  <si>
    <t>14,47</t>
  </si>
  <si>
    <t>864,00</t>
  </si>
  <si>
    <t>350,00</t>
  </si>
  <si>
    <t>501,12</t>
  </si>
  <si>
    <t>87,12</t>
  </si>
  <si>
    <t>65,86</t>
  </si>
  <si>
    <t>1.058,40</t>
  </si>
  <si>
    <t>1.652,00</t>
  </si>
  <si>
    <t>2.052,00</t>
  </si>
  <si>
    <t>290,00</t>
  </si>
  <si>
    <t>260,71</t>
  </si>
  <si>
    <t>803,74</t>
  </si>
  <si>
    <t>95,04</t>
  </si>
  <si>
    <t>1.875,00</t>
  </si>
  <si>
    <t>513,04</t>
  </si>
  <si>
    <t>456,00</t>
  </si>
  <si>
    <t>5.252,83</t>
  </si>
  <si>
    <t>15.685,06</t>
  </si>
  <si>
    <t>50,00</t>
  </si>
  <si>
    <t>6,16</t>
  </si>
  <si>
    <t>6.100,00</t>
  </si>
  <si>
    <t>1.598,40</t>
  </si>
  <si>
    <t>152,00</t>
  </si>
  <si>
    <t>1.254,84</t>
  </si>
  <si>
    <t>500,30</t>
  </si>
  <si>
    <t>311,56</t>
  </si>
  <si>
    <t>226,22</t>
  </si>
  <si>
    <t>24.250,60</t>
  </si>
  <si>
    <t>691,20</t>
  </si>
  <si>
    <t>443,25</t>
  </si>
  <si>
    <t>3.172,00</t>
  </si>
  <si>
    <t>1.106,45</t>
  </si>
  <si>
    <t>14,40</t>
  </si>
  <si>
    <t>15,84</t>
  </si>
  <si>
    <t>515,64</t>
  </si>
  <si>
    <t>209,62</t>
  </si>
  <si>
    <t>733,21</t>
  </si>
  <si>
    <t>317,52</t>
  </si>
  <si>
    <t>189,96</t>
  </si>
  <si>
    <t>341,00</t>
  </si>
  <si>
    <t>31,68</t>
  </si>
  <si>
    <t>35,08</t>
  </si>
  <si>
    <t>220,80</t>
  </si>
  <si>
    <t>112,32</t>
  </si>
  <si>
    <t>1.521,00</t>
  </si>
  <si>
    <t>677,24</t>
  </si>
  <si>
    <t>168,87</t>
  </si>
  <si>
    <t>28.800,00</t>
  </si>
  <si>
    <t>1.674,40</t>
  </si>
  <si>
    <t>547,14</t>
  </si>
  <si>
    <t>773,28</t>
  </si>
  <si>
    <t>160,75</t>
  </si>
  <si>
    <t>837,00</t>
  </si>
  <si>
    <t>334,02</t>
  </si>
  <si>
    <t>20,71</t>
  </si>
  <si>
    <t>382,24</t>
  </si>
  <si>
    <t>1.697,76</t>
  </si>
  <si>
    <t>430,68</t>
  </si>
  <si>
    <t>10.150,40</t>
  </si>
  <si>
    <t>994,99</t>
  </si>
  <si>
    <t>6.413,87</t>
  </si>
  <si>
    <t>576,00</t>
  </si>
  <si>
    <t>695,36</t>
  </si>
  <si>
    <t>1.516,60</t>
  </si>
  <si>
    <t>63,36</t>
  </si>
  <si>
    <t>250,00</t>
  </si>
  <si>
    <t>35,51</t>
  </si>
  <si>
    <t>34,08</t>
  </si>
  <si>
    <t>1.211,80</t>
  </si>
  <si>
    <t>221,80</t>
  </si>
  <si>
    <t>6.229,44</t>
  </si>
  <si>
    <t>331,79</t>
  </si>
  <si>
    <t>25.920,00</t>
  </si>
  <si>
    <t>387,36</t>
  </si>
  <si>
    <t>266,72</t>
  </si>
  <si>
    <t>5.812,85</t>
  </si>
  <si>
    <t>158,40</t>
  </si>
  <si>
    <t>115,87</t>
  </si>
  <si>
    <t>422,08</t>
  </si>
  <si>
    <t>3.888,00</t>
  </si>
  <si>
    <t>240,40</t>
  </si>
  <si>
    <t>235,30</t>
  </si>
  <si>
    <t>13,96</t>
  </si>
  <si>
    <t>84,96</t>
  </si>
  <si>
    <t>31.476,00</t>
  </si>
  <si>
    <t>2.055,46</t>
  </si>
  <si>
    <t>1.152,00</t>
  </si>
  <si>
    <t>1.026,69</t>
  </si>
  <si>
    <t>187,74</t>
  </si>
  <si>
    <t>1.100,00</t>
  </si>
  <si>
    <t>547,85</t>
  </si>
  <si>
    <t>24.400,87</t>
  </si>
  <si>
    <t>2.288,60</t>
  </si>
  <si>
    <t>252,00</t>
  </si>
  <si>
    <t>431,15</t>
  </si>
  <si>
    <t>103,14</t>
  </si>
  <si>
    <t>1.077,00</t>
  </si>
  <si>
    <t>177,35</t>
  </si>
  <si>
    <t>743,76</t>
  </si>
  <si>
    <t>342,12</t>
  </si>
  <si>
    <t>1.235,82</t>
  </si>
  <si>
    <t>66,00</t>
  </si>
  <si>
    <t>24.800,93</t>
  </si>
  <si>
    <t>72.151,20</t>
  </si>
  <si>
    <t>326,21</t>
  </si>
  <si>
    <t>2.880,00</t>
  </si>
  <si>
    <t>42.994,80</t>
  </si>
  <si>
    <t>1.197,79</t>
  </si>
  <si>
    <t>507,01</t>
  </si>
  <si>
    <t>356,80</t>
  </si>
  <si>
    <t>160,00</t>
  </si>
  <si>
    <t>1.457,64</t>
  </si>
  <si>
    <t>6.288,40</t>
  </si>
  <si>
    <t>634,71</t>
  </si>
  <si>
    <t>14,53</t>
  </si>
  <si>
    <t>203,04</t>
  </si>
  <si>
    <t>15,38</t>
  </si>
  <si>
    <t>325,00</t>
  </si>
  <si>
    <t>36,08</t>
  </si>
  <si>
    <t>262,00</t>
  </si>
  <si>
    <t>35,86</t>
  </si>
  <si>
    <t>763,40</t>
  </si>
  <si>
    <t>5.760,00</t>
  </si>
  <si>
    <t>1.299,20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</si>
</sst>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2" fontId="3" fillId="0" borderId="1" xfId="0" applyNumberFormat="1" applyFont="1" applyBorder="1"/>
    <xf numFmtId="14" fontId="3" fillId="0" borderId="1" xfId="0" applyNumberFormat="1" applyFont="1" applyBorder="1" applyAlignment="1">
      <alignment wrapText="1"/>
    </xf>
    <xf numFmtId="0" fontId="3" fillId="0" borderId="4" xfId="0" applyFont="1" applyBorder="1" applyAlignment="1">
      <alignment horizontal="left" wrapText="1"/>
    </xf>
    <xf numFmtId="44" fontId="3" fillId="0" borderId="1" xfId="0" applyNumberFormat="1" applyFont="1" applyBorder="1" applyAlignment="1">
      <alignment wrapText="1"/>
    </xf>
    <xf numFmtId="0" fontId="3" fillId="0" borderId="2" xfId="0" applyFont="1" applyBorder="1" applyAlignment="1">
      <alignment horizontal="left"/>
    </xf>
    <xf numFmtId="44" fontId="3" fillId="0" borderId="1" xfId="1" applyFont="1" applyBorder="1" applyAlignment="1"/>
    <xf numFmtId="0" fontId="3" fillId="0" borderId="4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/>
    <xf numFmtId="0" fontId="3" fillId="0" borderId="5" xfId="0" applyFont="1" applyBorder="1"/>
    <xf numFmtId="0" fontId="3" fillId="0" borderId="5" xfId="0" applyFont="1" applyBorder="1" applyAlignment="1">
      <alignment horizontal="left"/>
    </xf>
    <xf numFmtId="0" fontId="4" fillId="2" borderId="2" xfId="0" applyFont="1" applyFill="1" applyBorder="1"/>
    <xf numFmtId="14" fontId="3" fillId="0" borderId="1" xfId="0" applyNumberFormat="1" applyFont="1" applyBorder="1"/>
    <xf numFmtId="0" fontId="3" fillId="0" borderId="3" xfId="0" applyFont="1" applyBorder="1" applyAlignment="1">
      <alignment horizontal="left"/>
    </xf>
    <xf numFmtId="44" fontId="3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49" fontId="3" fillId="0" borderId="4" xfId="0" applyNumberFormat="1" applyFont="1" applyBorder="1" applyAlignment="1">
      <alignment horizontal="left"/>
    </xf>
    <xf numFmtId="44" fontId="3" fillId="0" borderId="7" xfId="1" applyFont="1" applyBorder="1" applyAlignment="1"/>
    <xf numFmtId="44" fontId="0" fillId="0" borderId="6" xfId="0" applyNumberFormat="1" applyBorder="1"/>
    <xf numFmtId="2" fontId="0" fillId="0" borderId="6" xfId="0" applyNumberFormat="1" applyBorder="1"/>
    <xf numFmtId="14" fontId="3" fillId="0" borderId="0" xfId="0" applyNumberFormat="1" applyFont="1"/>
    <xf numFmtId="0" fontId="3" fillId="0" borderId="8" xfId="0" applyFont="1" applyBorder="1"/>
    <xf numFmtId="49" fontId="3" fillId="0" borderId="1" xfId="0" applyNumberFormat="1" applyFont="1" applyBorder="1"/>
    <xf numFmtId="17" fontId="3" fillId="0" borderId="4" xfId="0" applyNumberFormat="1" applyFont="1" applyBorder="1" applyAlignment="1">
      <alignment horizontal="left"/>
    </xf>
    <xf numFmtId="49" fontId="0" fillId="0" borderId="0" xfId="0" applyNumberFormat="1" applyAlignment="1">
      <alignment horizontal="right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4"/>
  <sheetViews>
    <sheetView tabSelected="1" zoomScale="128" zoomScaleNormal="120" workbookViewId="0">
      <pane ySplit="1" topLeftCell="A2" activePane="bottomLeft" state="frozen"/>
      <selection pane="bottomLeft" activeCell="C8" sqref="C8"/>
    </sheetView>
  </sheetViews>
  <sheetFormatPr defaultRowHeight="14.4" x14ac:dyDescent="0.3"/>
  <cols>
    <col min="2" max="2" width="24.109375" customWidth="1"/>
    <col min="3" max="3" width="30.88671875" customWidth="1"/>
    <col min="4" max="4" width="11.88671875" customWidth="1"/>
    <col min="5" max="5" width="11.33203125" customWidth="1"/>
    <col min="6" max="6" width="10.88671875" customWidth="1"/>
    <col min="7" max="7" width="8.33203125" customWidth="1"/>
    <col min="8" max="8" width="13.6640625" customWidth="1"/>
    <col min="9" max="9" width="18.33203125" style="1" customWidth="1"/>
    <col min="10" max="10" width="16.44140625" customWidth="1"/>
    <col min="11" max="11" width="9.88671875" customWidth="1"/>
  </cols>
  <sheetData>
    <row r="1" spans="1:11" ht="48.75" customHeight="1" x14ac:dyDescent="0.3">
      <c r="A1" s="2" t="s">
        <v>0</v>
      </c>
      <c r="B1" s="3" t="s">
        <v>1</v>
      </c>
      <c r="C1" s="4" t="s">
        <v>2</v>
      </c>
      <c r="D1" s="5" t="s">
        <v>122</v>
      </c>
      <c r="E1" s="5" t="s">
        <v>3</v>
      </c>
      <c r="F1" s="5" t="s">
        <v>4</v>
      </c>
      <c r="G1" s="5" t="s">
        <v>5</v>
      </c>
      <c r="H1" s="6" t="s">
        <v>6</v>
      </c>
      <c r="I1" s="5" t="s">
        <v>7</v>
      </c>
      <c r="J1" s="5" t="s">
        <v>8</v>
      </c>
      <c r="K1" s="5" t="s">
        <v>9</v>
      </c>
    </row>
    <row r="2" spans="1:11" ht="15" customHeight="1" x14ac:dyDescent="0.3">
      <c r="A2" s="7">
        <v>2024</v>
      </c>
      <c r="B2" s="16" t="s">
        <v>10</v>
      </c>
      <c r="C2" s="7" t="s">
        <v>11</v>
      </c>
      <c r="D2" s="20">
        <v>44918</v>
      </c>
      <c r="E2" s="20">
        <v>44935</v>
      </c>
      <c r="F2" s="20">
        <v>44950</v>
      </c>
      <c r="G2" s="7">
        <f t="shared" ref="G2:G13" si="0">E2-F2</f>
        <v>-15</v>
      </c>
      <c r="H2" s="32" t="s">
        <v>160</v>
      </c>
      <c r="I2" s="21" t="s">
        <v>12</v>
      </c>
      <c r="J2" s="22">
        <f t="shared" ref="J2:J13" si="1">G2*H2</f>
        <v>-2379</v>
      </c>
      <c r="K2" s="8">
        <f t="shared" ref="K2:K33" si="2">J2/$H$184</f>
        <v>-1.4925841343137503</v>
      </c>
    </row>
    <row r="3" spans="1:11" ht="15" customHeight="1" x14ac:dyDescent="0.3">
      <c r="A3" s="7">
        <v>2024</v>
      </c>
      <c r="B3" s="12" t="s">
        <v>13</v>
      </c>
      <c r="C3" s="23" t="s">
        <v>14</v>
      </c>
      <c r="D3" s="9">
        <v>44928</v>
      </c>
      <c r="E3" s="9">
        <v>44957</v>
      </c>
      <c r="F3" s="9">
        <v>44960</v>
      </c>
      <c r="G3" s="7">
        <f t="shared" si="0"/>
        <v>-3</v>
      </c>
      <c r="H3" s="32" t="s">
        <v>161</v>
      </c>
      <c r="I3" s="10">
        <v>6</v>
      </c>
      <c r="J3" s="11">
        <f t="shared" si="1"/>
        <v>-4332.96</v>
      </c>
      <c r="K3" s="8">
        <f t="shared" si="2"/>
        <v>-2.7184982558285444</v>
      </c>
    </row>
    <row r="4" spans="1:11" ht="15" customHeight="1" x14ac:dyDescent="0.3">
      <c r="A4" s="7">
        <v>2024</v>
      </c>
      <c r="B4" s="16" t="s">
        <v>15</v>
      </c>
      <c r="C4" s="7" t="s">
        <v>16</v>
      </c>
      <c r="D4" s="20">
        <v>44930</v>
      </c>
      <c r="E4" s="20">
        <v>44957</v>
      </c>
      <c r="F4" s="20">
        <v>44961</v>
      </c>
      <c r="G4" s="7">
        <f t="shared" si="0"/>
        <v>-4</v>
      </c>
      <c r="H4" s="32" t="s">
        <v>162</v>
      </c>
      <c r="I4" s="14" t="s">
        <v>17</v>
      </c>
      <c r="J4" s="22">
        <f t="shared" si="1"/>
        <v>-5399.64</v>
      </c>
      <c r="K4" s="8">
        <f t="shared" si="2"/>
        <v>-3.3877330790272797</v>
      </c>
    </row>
    <row r="5" spans="1:11" x14ac:dyDescent="0.3">
      <c r="A5" s="7">
        <v>2024</v>
      </c>
      <c r="B5" s="16" t="s">
        <v>18</v>
      </c>
      <c r="C5" s="15" t="s">
        <v>19</v>
      </c>
      <c r="D5" s="20">
        <v>44931</v>
      </c>
      <c r="E5" s="20">
        <v>44957</v>
      </c>
      <c r="F5" s="20">
        <v>44962</v>
      </c>
      <c r="G5" s="7">
        <f t="shared" si="0"/>
        <v>-5</v>
      </c>
      <c r="H5" s="32" t="s">
        <v>163</v>
      </c>
      <c r="I5" s="14" t="s">
        <v>20</v>
      </c>
      <c r="J5" s="22">
        <f t="shared" si="1"/>
        <v>-333.95000000000005</v>
      </c>
      <c r="K5" s="8">
        <f t="shared" si="2"/>
        <v>-0.20952016462970868</v>
      </c>
    </row>
    <row r="6" spans="1:11" x14ac:dyDescent="0.3">
      <c r="A6" s="7">
        <v>2024</v>
      </c>
      <c r="B6" s="16" t="s">
        <v>21</v>
      </c>
      <c r="C6" s="7" t="s">
        <v>149</v>
      </c>
      <c r="D6" s="20">
        <v>44931</v>
      </c>
      <c r="E6" s="20">
        <v>44954</v>
      </c>
      <c r="F6" s="20">
        <v>44962</v>
      </c>
      <c r="G6" s="7">
        <f t="shared" si="0"/>
        <v>-8</v>
      </c>
      <c r="H6" s="32" t="s">
        <v>164</v>
      </c>
      <c r="I6" s="14" t="s">
        <v>22</v>
      </c>
      <c r="J6" s="22">
        <f t="shared" si="1"/>
        <v>-115.04</v>
      </c>
      <c r="K6" s="8">
        <f t="shared" si="2"/>
        <v>-7.2176073481065084E-2</v>
      </c>
    </row>
    <row r="7" spans="1:11" x14ac:dyDescent="0.3">
      <c r="A7" s="7">
        <v>2024</v>
      </c>
      <c r="B7" s="16" t="s">
        <v>23</v>
      </c>
      <c r="C7" s="7" t="s">
        <v>24</v>
      </c>
      <c r="D7" s="20">
        <v>44935</v>
      </c>
      <c r="E7" s="20">
        <v>44957</v>
      </c>
      <c r="F7" s="20">
        <v>44966</v>
      </c>
      <c r="G7" s="7">
        <f t="shared" si="0"/>
        <v>-9</v>
      </c>
      <c r="H7" s="32" t="s">
        <v>165</v>
      </c>
      <c r="I7" s="14" t="s">
        <v>25</v>
      </c>
      <c r="J7" s="22">
        <f t="shared" si="1"/>
        <v>-2059.29</v>
      </c>
      <c r="K7" s="8">
        <f t="shared" si="2"/>
        <v>-1.2919981428965794</v>
      </c>
    </row>
    <row r="8" spans="1:11" ht="15" customHeight="1" x14ac:dyDescent="0.3">
      <c r="A8" s="7">
        <v>2024</v>
      </c>
      <c r="B8" s="16" t="s">
        <v>23</v>
      </c>
      <c r="C8" s="7" t="s">
        <v>26</v>
      </c>
      <c r="D8" s="20">
        <v>44935</v>
      </c>
      <c r="E8" s="20">
        <v>44957</v>
      </c>
      <c r="F8" s="20">
        <v>44966</v>
      </c>
      <c r="G8" s="7">
        <f t="shared" si="0"/>
        <v>-9</v>
      </c>
      <c r="H8" s="32" t="s">
        <v>166</v>
      </c>
      <c r="I8" s="24" t="s">
        <v>27</v>
      </c>
      <c r="J8" s="22">
        <f t="shared" si="1"/>
        <v>-427.68</v>
      </c>
      <c r="K8" s="8">
        <f t="shared" si="2"/>
        <v>-0.26832634828217938</v>
      </c>
    </row>
    <row r="9" spans="1:11" x14ac:dyDescent="0.3">
      <c r="A9" s="7">
        <v>2024</v>
      </c>
      <c r="B9" s="7" t="s">
        <v>28</v>
      </c>
      <c r="C9" s="7" t="s">
        <v>29</v>
      </c>
      <c r="D9" s="20">
        <v>44925</v>
      </c>
      <c r="E9" s="20">
        <v>44957</v>
      </c>
      <c r="F9" s="20">
        <v>44967</v>
      </c>
      <c r="G9" s="7">
        <f t="shared" si="0"/>
        <v>-10</v>
      </c>
      <c r="H9" s="32" t="s">
        <v>167</v>
      </c>
      <c r="I9" s="14" t="s">
        <v>30</v>
      </c>
      <c r="J9" s="22">
        <f t="shared" si="1"/>
        <v>-554.4</v>
      </c>
      <c r="K9" s="8">
        <f t="shared" si="2"/>
        <v>-0.34783045147689917</v>
      </c>
    </row>
    <row r="10" spans="1:11" x14ac:dyDescent="0.3">
      <c r="A10" s="7">
        <v>2024</v>
      </c>
      <c r="B10" s="7" t="s">
        <v>31</v>
      </c>
      <c r="C10" s="7" t="s">
        <v>32</v>
      </c>
      <c r="D10" s="20">
        <v>44926</v>
      </c>
      <c r="E10" s="20">
        <v>44958</v>
      </c>
      <c r="F10" s="20">
        <v>44968</v>
      </c>
      <c r="G10" s="7">
        <f t="shared" si="0"/>
        <v>-10</v>
      </c>
      <c r="H10" s="32" t="s">
        <v>168</v>
      </c>
      <c r="I10" s="14">
        <v>1942</v>
      </c>
      <c r="J10" s="22">
        <f t="shared" si="1"/>
        <v>-1279.5999999999999</v>
      </c>
      <c r="K10" s="8">
        <f t="shared" si="2"/>
        <v>-0.80282078951991365</v>
      </c>
    </row>
    <row r="11" spans="1:11" x14ac:dyDescent="0.3">
      <c r="A11" s="7">
        <v>2024</v>
      </c>
      <c r="B11" s="16" t="s">
        <v>33</v>
      </c>
      <c r="C11" s="17" t="s">
        <v>34</v>
      </c>
      <c r="D11" s="20">
        <v>44937</v>
      </c>
      <c r="E11" s="20">
        <v>44958</v>
      </c>
      <c r="F11" s="20">
        <v>44968</v>
      </c>
      <c r="G11" s="7">
        <f t="shared" si="0"/>
        <v>-10</v>
      </c>
      <c r="H11" s="32" t="s">
        <v>169</v>
      </c>
      <c r="I11" s="14">
        <v>12</v>
      </c>
      <c r="J11" s="22">
        <f t="shared" si="1"/>
        <v>-15148.800000000001</v>
      </c>
      <c r="K11" s="8">
        <f t="shared" si="2"/>
        <v>-9.504354154641506</v>
      </c>
    </row>
    <row r="12" spans="1:11" x14ac:dyDescent="0.3">
      <c r="A12" s="7">
        <v>2024</v>
      </c>
      <c r="B12" s="7" t="s">
        <v>35</v>
      </c>
      <c r="C12" s="7" t="s">
        <v>36</v>
      </c>
      <c r="D12" s="20">
        <v>44936</v>
      </c>
      <c r="E12" s="20">
        <v>44958</v>
      </c>
      <c r="F12" s="20">
        <v>44971</v>
      </c>
      <c r="G12" s="7">
        <f t="shared" si="0"/>
        <v>-13</v>
      </c>
      <c r="H12" s="32" t="s">
        <v>170</v>
      </c>
      <c r="I12" s="14">
        <v>103</v>
      </c>
      <c r="J12" s="22">
        <f t="shared" si="1"/>
        <v>-11986</v>
      </c>
      <c r="K12" s="8">
        <f t="shared" si="2"/>
        <v>-7.5200140537556157</v>
      </c>
    </row>
    <row r="13" spans="1:11" x14ac:dyDescent="0.3">
      <c r="A13" s="7">
        <v>2024</v>
      </c>
      <c r="B13" s="7" t="s">
        <v>37</v>
      </c>
      <c r="C13" s="7" t="s">
        <v>38</v>
      </c>
      <c r="D13" s="20">
        <v>44944</v>
      </c>
      <c r="E13" s="20">
        <v>44958</v>
      </c>
      <c r="F13" s="20">
        <v>44976</v>
      </c>
      <c r="G13" s="7">
        <f t="shared" si="0"/>
        <v>-18</v>
      </c>
      <c r="H13" s="32" t="s">
        <v>171</v>
      </c>
      <c r="I13" s="14">
        <v>30280042</v>
      </c>
      <c r="J13" s="22">
        <f t="shared" si="1"/>
        <v>-61627.5</v>
      </c>
      <c r="K13" s="8">
        <f t="shared" si="2"/>
        <v>-38.665081436494596</v>
      </c>
    </row>
    <row r="14" spans="1:11" x14ac:dyDescent="0.3">
      <c r="A14" s="7">
        <v>2024</v>
      </c>
      <c r="B14" s="7" t="s">
        <v>37</v>
      </c>
      <c r="C14" s="7" t="s">
        <v>38</v>
      </c>
      <c r="D14" s="20">
        <v>44944</v>
      </c>
      <c r="E14" s="20">
        <v>44958</v>
      </c>
      <c r="F14" s="20">
        <v>44976</v>
      </c>
      <c r="G14" s="7">
        <f t="shared" ref="G14:G48" si="3">E14-F14</f>
        <v>-18</v>
      </c>
      <c r="H14" s="32" t="s">
        <v>172</v>
      </c>
      <c r="I14" s="14">
        <v>30280044</v>
      </c>
      <c r="J14" s="22">
        <f t="shared" ref="J14:J48" si="4">G14*H14</f>
        <v>-9724.32</v>
      </c>
      <c r="K14" s="8">
        <f t="shared" si="2"/>
        <v>-6.1010364644766231</v>
      </c>
    </row>
    <row r="15" spans="1:11" x14ac:dyDescent="0.3">
      <c r="A15" s="7">
        <v>2024</v>
      </c>
      <c r="B15" s="16" t="s">
        <v>39</v>
      </c>
      <c r="C15" s="7" t="s">
        <v>40</v>
      </c>
      <c r="D15" s="20">
        <v>44943</v>
      </c>
      <c r="E15" s="20">
        <v>44958</v>
      </c>
      <c r="F15" s="20">
        <v>44977</v>
      </c>
      <c r="G15" s="7">
        <f t="shared" si="3"/>
        <v>-19</v>
      </c>
      <c r="H15" s="32" t="s">
        <v>173</v>
      </c>
      <c r="I15" s="14">
        <v>29</v>
      </c>
      <c r="J15" s="22">
        <f t="shared" si="4"/>
        <v>-28500</v>
      </c>
      <c r="K15" s="8">
        <f t="shared" si="2"/>
        <v>-17.880894421160942</v>
      </c>
    </row>
    <row r="16" spans="1:11" x14ac:dyDescent="0.3">
      <c r="A16" s="7">
        <v>2024</v>
      </c>
      <c r="B16" s="7" t="s">
        <v>37</v>
      </c>
      <c r="C16" s="7" t="s">
        <v>38</v>
      </c>
      <c r="D16" s="20">
        <v>44944</v>
      </c>
      <c r="E16" s="20">
        <v>44958</v>
      </c>
      <c r="F16" s="20">
        <v>44977</v>
      </c>
      <c r="G16" s="7">
        <f t="shared" si="3"/>
        <v>-19</v>
      </c>
      <c r="H16" s="32" t="s">
        <v>174</v>
      </c>
      <c r="I16" s="14">
        <v>30280043</v>
      </c>
      <c r="J16" s="22">
        <f t="shared" si="4"/>
        <v>-274.93</v>
      </c>
      <c r="K16" s="8">
        <f t="shared" si="2"/>
        <v>-0.17249102818279921</v>
      </c>
    </row>
    <row r="17" spans="1:11" x14ac:dyDescent="0.3">
      <c r="A17" s="7">
        <v>2024</v>
      </c>
      <c r="B17" s="16" t="s">
        <v>41</v>
      </c>
      <c r="C17" s="7" t="s">
        <v>42</v>
      </c>
      <c r="D17" s="20">
        <v>44945</v>
      </c>
      <c r="E17" s="20">
        <v>44984</v>
      </c>
      <c r="F17" s="20">
        <v>44982</v>
      </c>
      <c r="G17" s="7">
        <f t="shared" si="3"/>
        <v>2</v>
      </c>
      <c r="H17" s="32" t="s">
        <v>175</v>
      </c>
      <c r="I17" s="14" t="s">
        <v>43</v>
      </c>
      <c r="J17" s="22">
        <f t="shared" si="4"/>
        <v>1728</v>
      </c>
      <c r="K17" s="8">
        <f t="shared" si="2"/>
        <v>1.0841468617461791</v>
      </c>
    </row>
    <row r="18" spans="1:11" x14ac:dyDescent="0.3">
      <c r="A18" s="7">
        <v>2024</v>
      </c>
      <c r="B18" s="7" t="s">
        <v>44</v>
      </c>
      <c r="C18" s="7" t="s">
        <v>45</v>
      </c>
      <c r="D18" s="20">
        <v>44937</v>
      </c>
      <c r="E18" s="20">
        <v>44958</v>
      </c>
      <c r="F18" s="20">
        <v>44982</v>
      </c>
      <c r="G18" s="7">
        <f t="shared" si="3"/>
        <v>-24</v>
      </c>
      <c r="H18" s="32" t="s">
        <v>176</v>
      </c>
      <c r="I18" s="14">
        <v>4290072845</v>
      </c>
      <c r="J18" s="22">
        <f t="shared" si="4"/>
        <v>-8400</v>
      </c>
      <c r="K18" s="8">
        <f t="shared" si="2"/>
        <v>-5.2701583557105938</v>
      </c>
    </row>
    <row r="19" spans="1:11" x14ac:dyDescent="0.3">
      <c r="A19" s="7">
        <v>2024</v>
      </c>
      <c r="B19" s="7" t="s">
        <v>46</v>
      </c>
      <c r="C19" s="7" t="s">
        <v>47</v>
      </c>
      <c r="D19" s="20">
        <v>44953</v>
      </c>
      <c r="E19" s="20">
        <v>44958</v>
      </c>
      <c r="F19" s="20">
        <v>44984</v>
      </c>
      <c r="G19" s="7">
        <f t="shared" si="3"/>
        <v>-26</v>
      </c>
      <c r="H19" s="32" t="s">
        <v>173</v>
      </c>
      <c r="I19" s="14" t="s">
        <v>48</v>
      </c>
      <c r="J19" s="22">
        <f t="shared" si="4"/>
        <v>-39000</v>
      </c>
      <c r="K19" s="8">
        <f t="shared" si="2"/>
        <v>-24.468592365799182</v>
      </c>
    </row>
    <row r="20" spans="1:11" x14ac:dyDescent="0.3">
      <c r="A20" s="7">
        <v>2024</v>
      </c>
      <c r="B20" s="16" t="s">
        <v>49</v>
      </c>
      <c r="C20" s="7" t="s">
        <v>50</v>
      </c>
      <c r="D20" s="20">
        <v>44938</v>
      </c>
      <c r="E20" s="20">
        <v>44967</v>
      </c>
      <c r="F20" s="20">
        <v>44969</v>
      </c>
      <c r="G20" s="7">
        <f t="shared" si="3"/>
        <v>-2</v>
      </c>
      <c r="H20" s="32" t="s">
        <v>177</v>
      </c>
      <c r="I20" s="14"/>
      <c r="J20" s="22">
        <f t="shared" si="4"/>
        <v>-1002.24</v>
      </c>
      <c r="K20" s="8">
        <f t="shared" si="2"/>
        <v>-0.62880517981278394</v>
      </c>
    </row>
    <row r="21" spans="1:11" x14ac:dyDescent="0.3">
      <c r="A21" s="7">
        <v>2024</v>
      </c>
      <c r="B21" s="7" t="s">
        <v>23</v>
      </c>
      <c r="C21" s="7" t="s">
        <v>51</v>
      </c>
      <c r="D21" s="20">
        <v>44958</v>
      </c>
      <c r="E21" s="20">
        <v>44984</v>
      </c>
      <c r="F21" s="20">
        <v>44987</v>
      </c>
      <c r="G21" s="7">
        <f t="shared" si="3"/>
        <v>-3</v>
      </c>
      <c r="H21" s="32" t="s">
        <v>178</v>
      </c>
      <c r="I21" s="14" t="s">
        <v>52</v>
      </c>
      <c r="J21" s="22">
        <f t="shared" si="4"/>
        <v>-261.36</v>
      </c>
      <c r="K21" s="8">
        <f t="shared" si="2"/>
        <v>-0.16397721283910963</v>
      </c>
    </row>
    <row r="22" spans="1:11" x14ac:dyDescent="0.3">
      <c r="A22" s="7">
        <v>2024</v>
      </c>
      <c r="B22" s="7" t="s">
        <v>53</v>
      </c>
      <c r="C22" s="7" t="s">
        <v>54</v>
      </c>
      <c r="D22" s="20">
        <v>44949</v>
      </c>
      <c r="E22" s="20">
        <v>44984</v>
      </c>
      <c r="F22" s="20">
        <v>44987</v>
      </c>
      <c r="G22" s="7">
        <f t="shared" si="3"/>
        <v>-3</v>
      </c>
      <c r="H22" s="32" t="s">
        <v>179</v>
      </c>
      <c r="I22" s="14" t="s">
        <v>55</v>
      </c>
      <c r="J22" s="22">
        <f t="shared" si="4"/>
        <v>-197.57999999999998</v>
      </c>
      <c r="K22" s="8">
        <f t="shared" si="2"/>
        <v>-0.12396165332396417</v>
      </c>
    </row>
    <row r="23" spans="1:11" x14ac:dyDescent="0.3">
      <c r="A23" s="7">
        <v>2024</v>
      </c>
      <c r="B23" s="7" t="s">
        <v>18</v>
      </c>
      <c r="C23" s="7" t="s">
        <v>19</v>
      </c>
      <c r="D23" s="20">
        <v>44958</v>
      </c>
      <c r="E23" s="20">
        <v>44984</v>
      </c>
      <c r="F23" s="20">
        <v>44989</v>
      </c>
      <c r="G23" s="7">
        <f t="shared" si="3"/>
        <v>-5</v>
      </c>
      <c r="H23" s="32" t="s">
        <v>180</v>
      </c>
      <c r="I23" s="14" t="s">
        <v>56</v>
      </c>
      <c r="J23" s="22">
        <f t="shared" si="4"/>
        <v>-5292</v>
      </c>
      <c r="K23" s="8">
        <f t="shared" si="2"/>
        <v>-3.3201997640976737</v>
      </c>
    </row>
    <row r="24" spans="1:11" x14ac:dyDescent="0.3">
      <c r="A24" s="7">
        <v>2024</v>
      </c>
      <c r="B24" s="7" t="s">
        <v>28</v>
      </c>
      <c r="C24" s="7" t="s">
        <v>29</v>
      </c>
      <c r="D24" s="20">
        <v>44957</v>
      </c>
      <c r="E24" s="20">
        <v>44984</v>
      </c>
      <c r="F24" s="20">
        <v>44990</v>
      </c>
      <c r="G24" s="7">
        <f t="shared" si="3"/>
        <v>-6</v>
      </c>
      <c r="H24" s="32" t="s">
        <v>181</v>
      </c>
      <c r="I24" s="14" t="s">
        <v>57</v>
      </c>
      <c r="J24" s="22">
        <f t="shared" si="4"/>
        <v>-9912</v>
      </c>
      <c r="K24" s="8">
        <f t="shared" si="2"/>
        <v>-6.2187868597385005</v>
      </c>
    </row>
    <row r="25" spans="1:11" x14ac:dyDescent="0.3">
      <c r="A25" s="7">
        <v>2024</v>
      </c>
      <c r="B25" s="16" t="s">
        <v>58</v>
      </c>
      <c r="C25" s="7" t="s">
        <v>59</v>
      </c>
      <c r="D25" s="20">
        <v>44964</v>
      </c>
      <c r="E25" s="20">
        <v>44984</v>
      </c>
      <c r="F25" s="20">
        <v>44992</v>
      </c>
      <c r="G25" s="7">
        <f t="shared" si="3"/>
        <v>-8</v>
      </c>
      <c r="H25" s="32" t="s">
        <v>182</v>
      </c>
      <c r="I25" s="14">
        <v>239217933</v>
      </c>
      <c r="J25" s="22">
        <f t="shared" si="4"/>
        <v>-16416</v>
      </c>
      <c r="K25" s="8">
        <f t="shared" si="2"/>
        <v>-10.299395186588702</v>
      </c>
    </row>
    <row r="26" spans="1:11" x14ac:dyDescent="0.3">
      <c r="A26" s="7">
        <v>2024</v>
      </c>
      <c r="B26" s="7" t="s">
        <v>60</v>
      </c>
      <c r="C26" s="7" t="s">
        <v>61</v>
      </c>
      <c r="D26" s="20">
        <v>44957</v>
      </c>
      <c r="E26" s="20">
        <v>44984</v>
      </c>
      <c r="F26" s="20">
        <v>44993</v>
      </c>
      <c r="G26" s="7">
        <f t="shared" si="3"/>
        <v>-9</v>
      </c>
      <c r="H26" s="32" t="s">
        <v>183</v>
      </c>
      <c r="I26" s="14" t="s">
        <v>62</v>
      </c>
      <c r="J26" s="22">
        <f t="shared" si="4"/>
        <v>-2610</v>
      </c>
      <c r="K26" s="8">
        <f t="shared" si="2"/>
        <v>-1.6375134890957914</v>
      </c>
    </row>
    <row r="27" spans="1:11" x14ac:dyDescent="0.3">
      <c r="A27" s="7">
        <v>2024</v>
      </c>
      <c r="B27" s="7" t="s">
        <v>58</v>
      </c>
      <c r="C27" s="7" t="s">
        <v>63</v>
      </c>
      <c r="D27" s="20">
        <v>44964</v>
      </c>
      <c r="E27" s="20">
        <v>44984</v>
      </c>
      <c r="F27" s="20">
        <v>44993</v>
      </c>
      <c r="G27" s="7">
        <f t="shared" si="3"/>
        <v>-9</v>
      </c>
      <c r="H27" s="32" t="s">
        <v>184</v>
      </c>
      <c r="I27" s="14">
        <v>239224886</v>
      </c>
      <c r="J27" s="22">
        <f t="shared" si="4"/>
        <v>-2346.39</v>
      </c>
      <c r="K27" s="8">
        <f t="shared" si="2"/>
        <v>-1.4721246266971164</v>
      </c>
    </row>
    <row r="28" spans="1:11" x14ac:dyDescent="0.3">
      <c r="A28" s="7">
        <v>2024</v>
      </c>
      <c r="B28" s="7" t="s">
        <v>31</v>
      </c>
      <c r="C28" s="7" t="s">
        <v>32</v>
      </c>
      <c r="D28" s="20">
        <v>44957</v>
      </c>
      <c r="E28" s="20">
        <v>44984</v>
      </c>
      <c r="F28" s="20">
        <v>44998</v>
      </c>
      <c r="G28" s="7">
        <f t="shared" si="3"/>
        <v>-14</v>
      </c>
      <c r="H28" s="32" t="s">
        <v>173</v>
      </c>
      <c r="I28" s="14">
        <v>57</v>
      </c>
      <c r="J28" s="22">
        <f t="shared" si="4"/>
        <v>-21000</v>
      </c>
      <c r="K28" s="8">
        <f t="shared" si="2"/>
        <v>-13.175395889276484</v>
      </c>
    </row>
    <row r="29" spans="1:11" x14ac:dyDescent="0.3">
      <c r="A29" s="7">
        <v>2024</v>
      </c>
      <c r="B29" s="7" t="s">
        <v>35</v>
      </c>
      <c r="C29" s="7" t="s">
        <v>36</v>
      </c>
      <c r="D29" s="20">
        <v>44967</v>
      </c>
      <c r="E29" s="20">
        <v>44984</v>
      </c>
      <c r="F29" s="20">
        <v>44999</v>
      </c>
      <c r="G29" s="7">
        <f t="shared" si="3"/>
        <v>-15</v>
      </c>
      <c r="H29" s="32" t="s">
        <v>185</v>
      </c>
      <c r="I29" s="14">
        <v>222</v>
      </c>
      <c r="J29" s="22">
        <f t="shared" si="4"/>
        <v>-12056.1</v>
      </c>
      <c r="K29" s="8">
        <f t="shared" si="2"/>
        <v>-7.5639947800336298</v>
      </c>
    </row>
    <row r="30" spans="1:11" x14ac:dyDescent="0.3">
      <c r="A30" s="7">
        <v>2024</v>
      </c>
      <c r="B30" s="7" t="s">
        <v>44</v>
      </c>
      <c r="C30" s="7" t="s">
        <v>45</v>
      </c>
      <c r="D30" s="20">
        <v>44970</v>
      </c>
      <c r="E30" s="20">
        <v>44984</v>
      </c>
      <c r="F30" s="20">
        <v>45001</v>
      </c>
      <c r="G30" s="7">
        <f t="shared" si="3"/>
        <v>-17</v>
      </c>
      <c r="H30" s="32" t="s">
        <v>186</v>
      </c>
      <c r="I30" s="14">
        <v>4306902431</v>
      </c>
      <c r="J30" s="22">
        <f t="shared" si="4"/>
        <v>-1615.68</v>
      </c>
      <c r="K30" s="8">
        <f t="shared" si="2"/>
        <v>-1.0136773157326775</v>
      </c>
    </row>
    <row r="31" spans="1:11" x14ac:dyDescent="0.3">
      <c r="A31" s="7">
        <v>2024</v>
      </c>
      <c r="B31" s="7" t="s">
        <v>64</v>
      </c>
      <c r="C31" s="7" t="s">
        <v>65</v>
      </c>
      <c r="D31" s="20">
        <v>44973</v>
      </c>
      <c r="E31" s="20">
        <v>44984</v>
      </c>
      <c r="F31" s="20">
        <v>45002</v>
      </c>
      <c r="G31" s="7">
        <f t="shared" si="3"/>
        <v>-18</v>
      </c>
      <c r="H31" s="32" t="s">
        <v>173</v>
      </c>
      <c r="I31" s="14">
        <v>49</v>
      </c>
      <c r="J31" s="22">
        <f t="shared" si="4"/>
        <v>-27000</v>
      </c>
      <c r="K31" s="8">
        <f t="shared" si="2"/>
        <v>-16.93979471478405</v>
      </c>
    </row>
    <row r="32" spans="1:11" x14ac:dyDescent="0.3">
      <c r="A32" s="7">
        <v>2024</v>
      </c>
      <c r="B32" s="7" t="s">
        <v>37</v>
      </c>
      <c r="C32" s="7" t="s">
        <v>38</v>
      </c>
      <c r="D32" s="20">
        <v>44974</v>
      </c>
      <c r="E32" s="20">
        <v>44984</v>
      </c>
      <c r="F32" s="20">
        <v>45005</v>
      </c>
      <c r="G32" s="7">
        <f t="shared" si="3"/>
        <v>-21</v>
      </c>
      <c r="H32" s="32" t="s">
        <v>187</v>
      </c>
      <c r="I32" s="14">
        <v>30557644</v>
      </c>
      <c r="J32" s="22">
        <f t="shared" si="4"/>
        <v>-39375</v>
      </c>
      <c r="K32" s="8">
        <f t="shared" si="2"/>
        <v>-24.703867292393408</v>
      </c>
    </row>
    <row r="33" spans="1:11" x14ac:dyDescent="0.3">
      <c r="A33" s="7">
        <v>2024</v>
      </c>
      <c r="B33" s="7" t="s">
        <v>37</v>
      </c>
      <c r="C33" s="7" t="s">
        <v>38</v>
      </c>
      <c r="D33" s="20">
        <v>44974</v>
      </c>
      <c r="E33" s="20">
        <v>44984</v>
      </c>
      <c r="F33" s="20">
        <v>45005</v>
      </c>
      <c r="G33" s="7">
        <f t="shared" si="3"/>
        <v>-21</v>
      </c>
      <c r="H33" s="32" t="s">
        <v>188</v>
      </c>
      <c r="I33" s="14">
        <v>30557642</v>
      </c>
      <c r="J33" s="22">
        <f t="shared" si="4"/>
        <v>-10773.84</v>
      </c>
      <c r="K33" s="8">
        <f t="shared" si="2"/>
        <v>-6.759505107034407</v>
      </c>
    </row>
    <row r="34" spans="1:11" x14ac:dyDescent="0.3">
      <c r="A34" s="7">
        <v>2024</v>
      </c>
      <c r="B34" s="7" t="s">
        <v>37</v>
      </c>
      <c r="C34" s="7" t="s">
        <v>38</v>
      </c>
      <c r="D34" s="20">
        <v>44974</v>
      </c>
      <c r="E34" s="20">
        <v>44984</v>
      </c>
      <c r="F34" s="20">
        <v>45005</v>
      </c>
      <c r="G34" s="7">
        <f t="shared" si="3"/>
        <v>-21</v>
      </c>
      <c r="H34" s="32" t="s">
        <v>189</v>
      </c>
      <c r="I34" s="14">
        <v>30557643</v>
      </c>
      <c r="J34" s="22">
        <f t="shared" si="4"/>
        <v>-9576</v>
      </c>
      <c r="K34" s="8">
        <f t="shared" ref="K34:K65" si="5">J34/$H$184</f>
        <v>-6.0079805255100762</v>
      </c>
    </row>
    <row r="35" spans="1:11" x14ac:dyDescent="0.3">
      <c r="A35" s="7">
        <v>2024</v>
      </c>
      <c r="B35" s="7" t="s">
        <v>53</v>
      </c>
      <c r="C35" s="7" t="s">
        <v>54</v>
      </c>
      <c r="D35" s="20">
        <v>44977</v>
      </c>
      <c r="E35" s="20">
        <v>45013</v>
      </c>
      <c r="F35" s="20">
        <v>45019</v>
      </c>
      <c r="G35" s="7">
        <f t="shared" si="3"/>
        <v>-6</v>
      </c>
      <c r="H35" s="32" t="s">
        <v>173</v>
      </c>
      <c r="I35" s="14" t="s">
        <v>66</v>
      </c>
      <c r="J35" s="22">
        <f t="shared" si="4"/>
        <v>-9000</v>
      </c>
      <c r="K35" s="8">
        <f t="shared" si="5"/>
        <v>-5.6465982382613502</v>
      </c>
    </row>
    <row r="36" spans="1:11" x14ac:dyDescent="0.3">
      <c r="A36" s="7">
        <v>2024</v>
      </c>
      <c r="B36" s="7" t="s">
        <v>46</v>
      </c>
      <c r="C36" s="7" t="s">
        <v>47</v>
      </c>
      <c r="D36" s="20">
        <v>44986</v>
      </c>
      <c r="E36" s="20">
        <v>45013</v>
      </c>
      <c r="F36" s="20">
        <v>45019</v>
      </c>
      <c r="G36" s="7">
        <f t="shared" si="3"/>
        <v>-6</v>
      </c>
      <c r="H36" s="32" t="s">
        <v>190</v>
      </c>
      <c r="I36" s="14"/>
      <c r="J36" s="22">
        <f t="shared" si="4"/>
        <v>-31516.98</v>
      </c>
      <c r="K36" s="8">
        <f t="shared" si="5"/>
        <v>-19.773747082590912</v>
      </c>
    </row>
    <row r="37" spans="1:11" x14ac:dyDescent="0.3">
      <c r="A37" s="7">
        <v>2024</v>
      </c>
      <c r="B37" s="7" t="s">
        <v>28</v>
      </c>
      <c r="C37" s="7" t="s">
        <v>29</v>
      </c>
      <c r="D37" s="20">
        <v>44985</v>
      </c>
      <c r="E37" s="20">
        <v>45013</v>
      </c>
      <c r="F37" s="20">
        <v>45019</v>
      </c>
      <c r="G37" s="7">
        <f t="shared" si="3"/>
        <v>-6</v>
      </c>
      <c r="H37" s="32" t="s">
        <v>165</v>
      </c>
      <c r="I37" s="14"/>
      <c r="J37" s="22">
        <f t="shared" si="4"/>
        <v>-1372.8600000000001</v>
      </c>
      <c r="K37" s="8">
        <f t="shared" si="5"/>
        <v>-0.86133209526438637</v>
      </c>
    </row>
    <row r="38" spans="1:11" x14ac:dyDescent="0.3">
      <c r="A38" s="7">
        <v>2024</v>
      </c>
      <c r="B38" s="7" t="s">
        <v>31</v>
      </c>
      <c r="C38" s="7" t="s">
        <v>32</v>
      </c>
      <c r="D38" s="20">
        <v>44985</v>
      </c>
      <c r="E38" s="20">
        <v>45013</v>
      </c>
      <c r="F38" s="20">
        <v>45019</v>
      </c>
      <c r="G38" s="7">
        <f t="shared" si="3"/>
        <v>-6</v>
      </c>
      <c r="H38" s="32" t="s">
        <v>191</v>
      </c>
      <c r="I38" s="14">
        <v>135</v>
      </c>
      <c r="J38" s="22">
        <f t="shared" si="4"/>
        <v>-94110.36</v>
      </c>
      <c r="K38" s="8">
        <f t="shared" si="5"/>
        <v>-59.044821442015717</v>
      </c>
    </row>
    <row r="39" spans="1:11" x14ac:dyDescent="0.3">
      <c r="A39" s="7">
        <v>2024</v>
      </c>
      <c r="B39" s="7" t="s">
        <v>18</v>
      </c>
      <c r="C39" s="7" t="s">
        <v>19</v>
      </c>
      <c r="D39" s="20">
        <v>44987</v>
      </c>
      <c r="E39" s="20">
        <v>45013</v>
      </c>
      <c r="F39" s="20">
        <v>45020</v>
      </c>
      <c r="G39" s="7">
        <f t="shared" si="3"/>
        <v>-7</v>
      </c>
      <c r="H39" s="32" t="s">
        <v>192</v>
      </c>
      <c r="I39" s="14" t="s">
        <v>67</v>
      </c>
      <c r="J39" s="22">
        <f t="shared" si="4"/>
        <v>-350</v>
      </c>
      <c r="K39" s="8">
        <f t="shared" si="5"/>
        <v>-0.2195899314879414</v>
      </c>
    </row>
    <row r="40" spans="1:11" x14ac:dyDescent="0.3">
      <c r="A40" s="7">
        <v>2024</v>
      </c>
      <c r="B40" s="16" t="s">
        <v>68</v>
      </c>
      <c r="C40" s="7" t="s">
        <v>69</v>
      </c>
      <c r="D40" s="20">
        <v>44992</v>
      </c>
      <c r="E40" s="20">
        <v>45013</v>
      </c>
      <c r="F40" s="20">
        <v>45024</v>
      </c>
      <c r="G40" s="7">
        <f t="shared" si="3"/>
        <v>-11</v>
      </c>
      <c r="H40" s="32" t="s">
        <v>165</v>
      </c>
      <c r="I40" s="14" t="s">
        <v>70</v>
      </c>
      <c r="J40" s="22">
        <f t="shared" si="4"/>
        <v>-2516.91</v>
      </c>
      <c r="K40" s="8">
        <f t="shared" si="5"/>
        <v>-1.5791088413180416</v>
      </c>
    </row>
    <row r="41" spans="1:11" x14ac:dyDescent="0.3">
      <c r="A41" s="7">
        <v>2024</v>
      </c>
      <c r="B41" s="7" t="s">
        <v>35</v>
      </c>
      <c r="C41" s="7" t="s">
        <v>36</v>
      </c>
      <c r="D41" s="20">
        <v>44995</v>
      </c>
      <c r="E41" s="20">
        <v>45013</v>
      </c>
      <c r="F41" s="20">
        <v>45029</v>
      </c>
      <c r="G41" s="7">
        <f t="shared" si="3"/>
        <v>-16</v>
      </c>
      <c r="H41" s="32" t="s">
        <v>193</v>
      </c>
      <c r="I41" s="14">
        <v>349</v>
      </c>
      <c r="J41" s="22">
        <f t="shared" si="4"/>
        <v>-98.56</v>
      </c>
      <c r="K41" s="8">
        <f t="shared" si="5"/>
        <v>-6.1836524707004299E-2</v>
      </c>
    </row>
    <row r="42" spans="1:11" x14ac:dyDescent="0.3">
      <c r="A42" s="7">
        <v>2024</v>
      </c>
      <c r="B42" s="7" t="s">
        <v>44</v>
      </c>
      <c r="C42" s="7" t="s">
        <v>45</v>
      </c>
      <c r="D42" s="20">
        <v>44996</v>
      </c>
      <c r="E42" s="20">
        <v>45013</v>
      </c>
      <c r="F42" s="20">
        <v>45029</v>
      </c>
      <c r="G42" s="7">
        <f t="shared" si="3"/>
        <v>-16</v>
      </c>
      <c r="H42" s="32" t="s">
        <v>194</v>
      </c>
      <c r="I42" s="14">
        <v>4312832456</v>
      </c>
      <c r="J42" s="22">
        <f t="shared" si="4"/>
        <v>-97600</v>
      </c>
      <c r="K42" s="8">
        <f t="shared" si="5"/>
        <v>-61.234220894923084</v>
      </c>
    </row>
    <row r="43" spans="1:11" x14ac:dyDescent="0.3">
      <c r="A43" s="7">
        <v>2024</v>
      </c>
      <c r="B43" s="7" t="s">
        <v>37</v>
      </c>
      <c r="C43" s="7" t="s">
        <v>38</v>
      </c>
      <c r="D43" s="20">
        <v>45002</v>
      </c>
      <c r="E43" s="20">
        <v>45013</v>
      </c>
      <c r="F43" s="20">
        <v>45036</v>
      </c>
      <c r="G43" s="7">
        <f t="shared" si="3"/>
        <v>-23</v>
      </c>
      <c r="H43" s="32" t="s">
        <v>195</v>
      </c>
      <c r="I43" s="14">
        <v>31009865</v>
      </c>
      <c r="J43" s="22">
        <f t="shared" si="4"/>
        <v>-36763.200000000004</v>
      </c>
      <c r="K43" s="8">
        <f t="shared" si="5"/>
        <v>-23.065224483649967</v>
      </c>
    </row>
    <row r="44" spans="1:11" x14ac:dyDescent="0.3">
      <c r="A44" s="7">
        <v>2024</v>
      </c>
      <c r="B44" s="7" t="s">
        <v>37</v>
      </c>
      <c r="C44" s="7" t="s">
        <v>38</v>
      </c>
      <c r="D44" s="20">
        <v>45002</v>
      </c>
      <c r="E44" s="20">
        <v>45013</v>
      </c>
      <c r="F44" s="20">
        <v>45036</v>
      </c>
      <c r="G44" s="7">
        <f t="shared" si="3"/>
        <v>-23</v>
      </c>
      <c r="H44" s="32" t="s">
        <v>196</v>
      </c>
      <c r="I44" s="14">
        <v>31009866</v>
      </c>
      <c r="J44" s="22">
        <f t="shared" si="4"/>
        <v>-3496</v>
      </c>
      <c r="K44" s="8">
        <f t="shared" si="5"/>
        <v>-2.1933897156624087</v>
      </c>
    </row>
    <row r="45" spans="1:11" x14ac:dyDescent="0.3">
      <c r="A45" s="7">
        <v>2024</v>
      </c>
      <c r="B45" s="7" t="s">
        <v>37</v>
      </c>
      <c r="C45" s="7" t="s">
        <v>38</v>
      </c>
      <c r="D45" s="20">
        <v>45002</v>
      </c>
      <c r="E45" s="20">
        <v>45013</v>
      </c>
      <c r="F45" s="20">
        <v>45036</v>
      </c>
      <c r="G45" s="7">
        <f t="shared" si="3"/>
        <v>-23</v>
      </c>
      <c r="H45" s="32" t="s">
        <v>197</v>
      </c>
      <c r="I45" s="14">
        <v>31009864</v>
      </c>
      <c r="J45" s="22">
        <f t="shared" si="4"/>
        <v>-28861.32</v>
      </c>
      <c r="K45" s="8">
        <f t="shared" si="5"/>
        <v>-18.107586518433006</v>
      </c>
    </row>
    <row r="46" spans="1:11" x14ac:dyDescent="0.3">
      <c r="A46" s="7">
        <v>2024</v>
      </c>
      <c r="B46" s="16" t="s">
        <v>71</v>
      </c>
      <c r="C46" s="7" t="s">
        <v>72</v>
      </c>
      <c r="D46" s="20">
        <v>45005</v>
      </c>
      <c r="E46" s="20">
        <v>45013</v>
      </c>
      <c r="F46" s="20">
        <v>45036</v>
      </c>
      <c r="G46" s="7">
        <f t="shared" si="3"/>
        <v>-23</v>
      </c>
      <c r="H46" s="32" t="s">
        <v>198</v>
      </c>
      <c r="I46" s="14" t="s">
        <v>73</v>
      </c>
      <c r="J46" s="22">
        <f t="shared" si="4"/>
        <v>-11506.9</v>
      </c>
      <c r="K46" s="8">
        <f t="shared" si="5"/>
        <v>-7.2194268075388361</v>
      </c>
    </row>
    <row r="47" spans="1:11" x14ac:dyDescent="0.3">
      <c r="A47" s="7">
        <v>2024</v>
      </c>
      <c r="B47" s="16" t="s">
        <v>31</v>
      </c>
      <c r="C47" s="7" t="s">
        <v>32</v>
      </c>
      <c r="D47" s="20">
        <v>44999</v>
      </c>
      <c r="E47" s="20">
        <v>45015</v>
      </c>
      <c r="F47" s="20">
        <v>45046</v>
      </c>
      <c r="G47" s="7">
        <f t="shared" si="3"/>
        <v>-31</v>
      </c>
      <c r="H47" s="32" t="s">
        <v>199</v>
      </c>
      <c r="I47" s="14">
        <v>254</v>
      </c>
      <c r="J47" s="22">
        <f t="shared" si="4"/>
        <v>-9658.36</v>
      </c>
      <c r="K47" s="8">
        <f t="shared" si="5"/>
        <v>-6.0596531733882104</v>
      </c>
    </row>
    <row r="48" spans="1:11" x14ac:dyDescent="0.3">
      <c r="A48" s="7">
        <v>2024</v>
      </c>
      <c r="B48" s="16" t="s">
        <v>21</v>
      </c>
      <c r="C48" s="7" t="s">
        <v>149</v>
      </c>
      <c r="D48" s="20">
        <v>45021</v>
      </c>
      <c r="E48" s="20">
        <v>45044</v>
      </c>
      <c r="F48" s="20">
        <v>45050</v>
      </c>
      <c r="G48" s="7">
        <f t="shared" si="3"/>
        <v>-6</v>
      </c>
      <c r="H48" s="32" t="s">
        <v>200</v>
      </c>
      <c r="I48" s="14" t="s">
        <v>74</v>
      </c>
      <c r="J48" s="22">
        <f t="shared" si="4"/>
        <v>-1357.32</v>
      </c>
      <c r="K48" s="8">
        <f t="shared" si="5"/>
        <v>-0.8515823023063217</v>
      </c>
    </row>
    <row r="49" spans="1:11" x14ac:dyDescent="0.3">
      <c r="A49" s="7">
        <v>2024</v>
      </c>
      <c r="B49" s="16" t="s">
        <v>53</v>
      </c>
      <c r="C49" s="7" t="s">
        <v>54</v>
      </c>
      <c r="D49" s="20">
        <v>45005</v>
      </c>
      <c r="E49" s="20">
        <v>45042</v>
      </c>
      <c r="F49" s="20">
        <v>45044</v>
      </c>
      <c r="G49" s="7">
        <f t="shared" ref="G49:G55" si="6">E49-F49</f>
        <v>-2</v>
      </c>
      <c r="H49" s="32" t="s">
        <v>201</v>
      </c>
      <c r="I49" s="14">
        <v>33245988</v>
      </c>
      <c r="J49" s="22">
        <f t="shared" ref="J49:J68" si="7">G49*H49</f>
        <v>-48501.2</v>
      </c>
      <c r="K49" s="8">
        <f t="shared" si="5"/>
        <v>-30.429643385951263</v>
      </c>
    </row>
    <row r="50" spans="1:11" x14ac:dyDescent="0.3">
      <c r="A50" s="7">
        <v>2024</v>
      </c>
      <c r="B50" s="16" t="s">
        <v>53</v>
      </c>
      <c r="C50" s="7" t="s">
        <v>54</v>
      </c>
      <c r="D50" s="20">
        <v>45005</v>
      </c>
      <c r="E50" s="20">
        <v>45042</v>
      </c>
      <c r="F50" s="20">
        <v>45044</v>
      </c>
      <c r="G50" s="7">
        <f t="shared" si="6"/>
        <v>-2</v>
      </c>
      <c r="H50" s="32" t="s">
        <v>202</v>
      </c>
      <c r="I50" s="14">
        <v>33247775</v>
      </c>
      <c r="J50" s="22">
        <f t="shared" si="7"/>
        <v>-1382.4</v>
      </c>
      <c r="K50" s="8">
        <f t="shared" si="5"/>
        <v>-0.86731748939694342</v>
      </c>
    </row>
    <row r="51" spans="1:11" x14ac:dyDescent="0.3">
      <c r="A51" s="7">
        <v>2024</v>
      </c>
      <c r="B51" s="16" t="s">
        <v>75</v>
      </c>
      <c r="C51" s="7" t="s">
        <v>61</v>
      </c>
      <c r="D51" s="20">
        <v>45016</v>
      </c>
      <c r="E51" s="20">
        <v>45042</v>
      </c>
      <c r="F51" s="20">
        <v>45046</v>
      </c>
      <c r="G51" s="7">
        <f t="shared" si="6"/>
        <v>-4</v>
      </c>
      <c r="H51" s="32" t="s">
        <v>203</v>
      </c>
      <c r="I51" s="14" t="s">
        <v>76</v>
      </c>
      <c r="J51" s="22">
        <f t="shared" si="7"/>
        <v>-1773</v>
      </c>
      <c r="K51" s="8">
        <f t="shared" si="5"/>
        <v>-1.112379852937486</v>
      </c>
    </row>
    <row r="52" spans="1:11" x14ac:dyDescent="0.3">
      <c r="A52" s="7">
        <v>2024</v>
      </c>
      <c r="B52" s="16" t="s">
        <v>77</v>
      </c>
      <c r="C52" s="7" t="s">
        <v>150</v>
      </c>
      <c r="D52" s="20">
        <v>45017</v>
      </c>
      <c r="E52" s="20">
        <v>45042</v>
      </c>
      <c r="F52" s="20">
        <v>45046</v>
      </c>
      <c r="G52" s="7">
        <f t="shared" si="6"/>
        <v>-4</v>
      </c>
      <c r="H52" s="32" t="s">
        <v>204</v>
      </c>
      <c r="I52" s="14" t="s">
        <v>78</v>
      </c>
      <c r="J52" s="22">
        <f t="shared" si="7"/>
        <v>-12688</v>
      </c>
      <c r="K52" s="8">
        <f t="shared" si="5"/>
        <v>-7.9604487163400011</v>
      </c>
    </row>
    <row r="53" spans="1:11" x14ac:dyDescent="0.3">
      <c r="A53" s="7">
        <v>2024</v>
      </c>
      <c r="B53" s="19" t="s">
        <v>15</v>
      </c>
      <c r="C53" s="7" t="s">
        <v>16</v>
      </c>
      <c r="D53" s="20">
        <v>45017</v>
      </c>
      <c r="E53" s="20">
        <v>45043</v>
      </c>
      <c r="F53" s="20">
        <v>45046</v>
      </c>
      <c r="G53" s="7">
        <f t="shared" si="6"/>
        <v>-3</v>
      </c>
      <c r="H53" s="32" t="s">
        <v>165</v>
      </c>
      <c r="I53" s="14" t="s">
        <v>79</v>
      </c>
      <c r="J53" s="22">
        <f t="shared" si="7"/>
        <v>-686.43000000000006</v>
      </c>
      <c r="K53" s="8">
        <f t="shared" si="5"/>
        <v>-0.43066604763219318</v>
      </c>
    </row>
    <row r="54" spans="1:11" x14ac:dyDescent="0.3">
      <c r="A54" s="7">
        <v>2024</v>
      </c>
      <c r="B54" s="16" t="s">
        <v>31</v>
      </c>
      <c r="C54" s="7" t="s">
        <v>32</v>
      </c>
      <c r="D54" s="20">
        <v>45016</v>
      </c>
      <c r="E54" s="20">
        <v>45043</v>
      </c>
      <c r="F54" s="20">
        <v>45049</v>
      </c>
      <c r="G54" s="7">
        <f t="shared" si="6"/>
        <v>-6</v>
      </c>
      <c r="H54" s="32" t="s">
        <v>165</v>
      </c>
      <c r="I54" s="24" t="s">
        <v>80</v>
      </c>
      <c r="J54" s="22">
        <f t="shared" si="7"/>
        <v>-1372.8600000000001</v>
      </c>
      <c r="K54" s="8">
        <f t="shared" si="5"/>
        <v>-0.86133209526438637</v>
      </c>
    </row>
    <row r="55" spans="1:11" x14ac:dyDescent="0.3">
      <c r="A55" s="7">
        <v>2024</v>
      </c>
      <c r="B55" s="16" t="s">
        <v>18</v>
      </c>
      <c r="C55" s="7" t="s">
        <v>19</v>
      </c>
      <c r="D55" s="20">
        <v>45016</v>
      </c>
      <c r="E55" s="20">
        <v>45043</v>
      </c>
      <c r="F55" s="20">
        <v>45049</v>
      </c>
      <c r="G55" s="7">
        <f t="shared" si="6"/>
        <v>-6</v>
      </c>
      <c r="H55" s="32" t="s">
        <v>205</v>
      </c>
      <c r="I55" s="24" t="s">
        <v>81</v>
      </c>
      <c r="J55" s="22">
        <f t="shared" si="7"/>
        <v>-6638.7000000000007</v>
      </c>
      <c r="K55" s="8">
        <f t="shared" si="5"/>
        <v>-4.1651190804828477</v>
      </c>
    </row>
    <row r="56" spans="1:11" x14ac:dyDescent="0.3">
      <c r="A56" s="7">
        <v>2024</v>
      </c>
      <c r="B56" s="16" t="s">
        <v>28</v>
      </c>
      <c r="C56" s="7" t="s">
        <v>29</v>
      </c>
      <c r="D56" s="20">
        <v>45016</v>
      </c>
      <c r="E56" s="20">
        <v>45043</v>
      </c>
      <c r="F56" s="20">
        <v>45051</v>
      </c>
      <c r="G56" s="7">
        <f t="shared" ref="G56:G179" si="8">E56-F56</f>
        <v>-8</v>
      </c>
      <c r="H56" s="32" t="s">
        <v>206</v>
      </c>
      <c r="I56" s="14" t="s">
        <v>82</v>
      </c>
      <c r="J56" s="22">
        <f t="shared" si="7"/>
        <v>-115.2</v>
      </c>
      <c r="K56" s="8">
        <f t="shared" si="5"/>
        <v>-7.2276457449745285E-2</v>
      </c>
    </row>
    <row r="57" spans="1:11" x14ac:dyDescent="0.3">
      <c r="A57" s="7">
        <v>2024</v>
      </c>
      <c r="B57" s="16" t="s">
        <v>10</v>
      </c>
      <c r="C57" s="18" t="s">
        <v>11</v>
      </c>
      <c r="D57" s="20">
        <v>45012</v>
      </c>
      <c r="E57" s="20">
        <v>45043</v>
      </c>
      <c r="F57" s="20">
        <v>45051</v>
      </c>
      <c r="G57" s="7">
        <f t="shared" si="8"/>
        <v>-8</v>
      </c>
      <c r="H57" s="32" t="s">
        <v>207</v>
      </c>
      <c r="I57" s="14" t="s">
        <v>83</v>
      </c>
      <c r="J57" s="22">
        <f t="shared" si="7"/>
        <v>-126.72</v>
      </c>
      <c r="K57" s="8">
        <f t="shared" si="5"/>
        <v>-7.9504103194719802E-2</v>
      </c>
    </row>
    <row r="58" spans="1:11" x14ac:dyDescent="0.3">
      <c r="A58" s="7">
        <v>2024</v>
      </c>
      <c r="B58" s="16" t="s">
        <v>44</v>
      </c>
      <c r="C58" s="7" t="s">
        <v>45</v>
      </c>
      <c r="D58" s="20">
        <v>45025</v>
      </c>
      <c r="E58" s="20">
        <v>45043</v>
      </c>
      <c r="F58" s="20">
        <v>45056</v>
      </c>
      <c r="G58" s="7">
        <f t="shared" si="8"/>
        <v>-13</v>
      </c>
      <c r="H58" s="32" t="s">
        <v>208</v>
      </c>
      <c r="I58" s="14">
        <v>4319371945</v>
      </c>
      <c r="J58" s="22">
        <f t="shared" si="7"/>
        <v>-6703.32</v>
      </c>
      <c r="K58" s="8">
        <f t="shared" si="5"/>
        <v>-4.2056616558335636</v>
      </c>
    </row>
    <row r="59" spans="1:11" x14ac:dyDescent="0.3">
      <c r="A59" s="7">
        <v>2024</v>
      </c>
      <c r="B59" s="16" t="s">
        <v>60</v>
      </c>
      <c r="C59" s="7" t="s">
        <v>61</v>
      </c>
      <c r="D59" s="20">
        <v>45016</v>
      </c>
      <c r="E59" s="20">
        <v>45043</v>
      </c>
      <c r="F59" s="20">
        <v>45046</v>
      </c>
      <c r="G59" s="7">
        <f t="shared" si="8"/>
        <v>-3</v>
      </c>
      <c r="H59" s="32" t="s">
        <v>209</v>
      </c>
      <c r="I59" s="14" t="s">
        <v>84</v>
      </c>
      <c r="J59" s="22">
        <f t="shared" si="7"/>
        <v>-628.86</v>
      </c>
      <c r="K59" s="8">
        <f t="shared" si="5"/>
        <v>-0.39454664090144809</v>
      </c>
    </row>
    <row r="60" spans="1:11" x14ac:dyDescent="0.3">
      <c r="A60" s="7">
        <v>2024</v>
      </c>
      <c r="B60" s="16" t="s">
        <v>35</v>
      </c>
      <c r="C60" s="7" t="s">
        <v>36</v>
      </c>
      <c r="D60" s="20">
        <v>45026</v>
      </c>
      <c r="E60" s="20">
        <v>45043</v>
      </c>
      <c r="F60" s="20">
        <v>45059</v>
      </c>
      <c r="G60" s="7">
        <f t="shared" si="8"/>
        <v>-16</v>
      </c>
      <c r="H60" s="32" t="s">
        <v>210</v>
      </c>
      <c r="I60" s="14">
        <v>485</v>
      </c>
      <c r="J60" s="22">
        <f t="shared" si="7"/>
        <v>-11731.36</v>
      </c>
      <c r="K60" s="8">
        <f t="shared" si="5"/>
        <v>-7.3602529676010748</v>
      </c>
    </row>
    <row r="61" spans="1:11" x14ac:dyDescent="0.3">
      <c r="A61" s="7">
        <v>2024</v>
      </c>
      <c r="B61" s="16" t="s">
        <v>37</v>
      </c>
      <c r="C61" s="7" t="s">
        <v>38</v>
      </c>
      <c r="D61" s="20">
        <v>45030</v>
      </c>
      <c r="E61" s="20">
        <v>45043</v>
      </c>
      <c r="F61" s="20">
        <v>45062</v>
      </c>
      <c r="G61" s="7">
        <f t="shared" si="8"/>
        <v>-19</v>
      </c>
      <c r="H61" s="32" t="s">
        <v>211</v>
      </c>
      <c r="I61" s="14">
        <v>31279112</v>
      </c>
      <c r="J61" s="22">
        <f t="shared" si="7"/>
        <v>-6032.8799999999992</v>
      </c>
      <c r="K61" s="8">
        <f t="shared" si="5"/>
        <v>-3.7850277310713478</v>
      </c>
    </row>
    <row r="62" spans="1:11" x14ac:dyDescent="0.3">
      <c r="A62" s="7">
        <v>2024</v>
      </c>
      <c r="B62" s="16" t="s">
        <v>37</v>
      </c>
      <c r="C62" s="7" t="s">
        <v>38</v>
      </c>
      <c r="D62" s="20">
        <v>45030</v>
      </c>
      <c r="E62" s="20">
        <v>45043</v>
      </c>
      <c r="F62" s="20">
        <v>45062</v>
      </c>
      <c r="G62" s="7">
        <f t="shared" si="8"/>
        <v>-19</v>
      </c>
      <c r="H62" s="32" t="s">
        <v>212</v>
      </c>
      <c r="I62" s="14">
        <v>31279114</v>
      </c>
      <c r="J62" s="22">
        <f t="shared" si="7"/>
        <v>-3609.2400000000002</v>
      </c>
      <c r="K62" s="8">
        <f t="shared" si="5"/>
        <v>-2.2644364694958217</v>
      </c>
    </row>
    <row r="63" spans="1:11" x14ac:dyDescent="0.3">
      <c r="A63" s="7">
        <v>2024</v>
      </c>
      <c r="B63" s="16" t="s">
        <v>37</v>
      </c>
      <c r="C63" s="7" t="s">
        <v>38</v>
      </c>
      <c r="D63" s="20">
        <v>45030</v>
      </c>
      <c r="E63" s="20">
        <v>45043</v>
      </c>
      <c r="F63" s="20">
        <v>45062</v>
      </c>
      <c r="G63" s="7">
        <f t="shared" si="8"/>
        <v>-19</v>
      </c>
      <c r="H63" s="32" t="s">
        <v>213</v>
      </c>
      <c r="I63" s="14">
        <v>31279113</v>
      </c>
      <c r="J63" s="22">
        <f t="shared" si="7"/>
        <v>-6479</v>
      </c>
      <c r="K63" s="8">
        <f t="shared" si="5"/>
        <v>-4.0649233317439206</v>
      </c>
    </row>
    <row r="64" spans="1:11" x14ac:dyDescent="0.3">
      <c r="A64" s="7">
        <v>2024</v>
      </c>
      <c r="B64" s="16" t="s">
        <v>85</v>
      </c>
      <c r="C64" s="18" t="s">
        <v>150</v>
      </c>
      <c r="D64" s="20">
        <v>45071</v>
      </c>
      <c r="E64" s="20">
        <v>45069</v>
      </c>
      <c r="F64" s="20">
        <v>45101</v>
      </c>
      <c r="G64" s="7">
        <f t="shared" si="8"/>
        <v>-32</v>
      </c>
      <c r="H64" s="32" t="s">
        <v>214</v>
      </c>
      <c r="I64" s="14">
        <v>291</v>
      </c>
      <c r="J64" s="22">
        <f t="shared" si="7"/>
        <v>-1013.76</v>
      </c>
      <c r="K64" s="8">
        <f t="shared" si="5"/>
        <v>-0.63603282555775842</v>
      </c>
    </row>
    <row r="65" spans="1:11" x14ac:dyDescent="0.3">
      <c r="A65" s="7">
        <v>2024</v>
      </c>
      <c r="B65" s="16" t="s">
        <v>86</v>
      </c>
      <c r="C65" s="18" t="s">
        <v>151</v>
      </c>
      <c r="D65" s="20">
        <v>45033</v>
      </c>
      <c r="E65" s="20">
        <v>45071</v>
      </c>
      <c r="F65" s="20">
        <v>45072</v>
      </c>
      <c r="G65" s="7">
        <f t="shared" si="8"/>
        <v>-1</v>
      </c>
      <c r="H65" s="32" t="s">
        <v>173</v>
      </c>
      <c r="I65" s="14">
        <v>37</v>
      </c>
      <c r="J65" s="22">
        <f t="shared" si="7"/>
        <v>-1500</v>
      </c>
      <c r="K65" s="8">
        <f t="shared" si="5"/>
        <v>-0.94109970637689166</v>
      </c>
    </row>
    <row r="66" spans="1:11" x14ac:dyDescent="0.3">
      <c r="A66" s="7">
        <v>2024</v>
      </c>
      <c r="B66" s="16" t="s">
        <v>53</v>
      </c>
      <c r="C66" s="7" t="s">
        <v>54</v>
      </c>
      <c r="D66" s="20">
        <v>45033</v>
      </c>
      <c r="E66" s="20">
        <v>45071</v>
      </c>
      <c r="F66" s="20">
        <v>45072</v>
      </c>
      <c r="G66" s="7">
        <f t="shared" si="8"/>
        <v>-1</v>
      </c>
      <c r="H66" s="32" t="s">
        <v>173</v>
      </c>
      <c r="I66" s="14">
        <v>33331820</v>
      </c>
      <c r="J66" s="22">
        <f t="shared" si="7"/>
        <v>-1500</v>
      </c>
      <c r="K66" s="8">
        <f t="shared" ref="K66:K97" si="9">J66/$H$184</f>
        <v>-0.94109970637689166</v>
      </c>
    </row>
    <row r="67" spans="1:11" x14ac:dyDescent="0.3">
      <c r="A67" s="7">
        <v>2024</v>
      </c>
      <c r="B67" s="16" t="s">
        <v>53</v>
      </c>
      <c r="C67" s="7" t="s">
        <v>54</v>
      </c>
      <c r="D67" s="20">
        <v>45033</v>
      </c>
      <c r="E67" s="20">
        <v>45071</v>
      </c>
      <c r="F67" s="20">
        <v>45072</v>
      </c>
      <c r="G67" s="7">
        <f t="shared" si="8"/>
        <v>-1</v>
      </c>
      <c r="H67" s="32" t="s">
        <v>215</v>
      </c>
      <c r="I67" s="14">
        <v>33333673</v>
      </c>
      <c r="J67" s="22">
        <f t="shared" si="7"/>
        <v>-35.08</v>
      </c>
      <c r="K67" s="8">
        <f t="shared" si="9"/>
        <v>-2.200918513313424E-2</v>
      </c>
    </row>
    <row r="68" spans="1:11" x14ac:dyDescent="0.3">
      <c r="A68" s="7">
        <v>2024</v>
      </c>
      <c r="B68" s="16" t="s">
        <v>23</v>
      </c>
      <c r="C68" s="7" t="s">
        <v>54</v>
      </c>
      <c r="D68" s="20">
        <v>45044</v>
      </c>
      <c r="E68" s="20">
        <v>45071</v>
      </c>
      <c r="F68" s="20">
        <v>45073</v>
      </c>
      <c r="G68" s="7">
        <f t="shared" si="8"/>
        <v>-2</v>
      </c>
      <c r="H68" s="32" t="s">
        <v>187</v>
      </c>
      <c r="I68" s="14" t="s">
        <v>87</v>
      </c>
      <c r="J68" s="22">
        <f t="shared" si="7"/>
        <v>-3750</v>
      </c>
      <c r="K68" s="8">
        <f t="shared" si="9"/>
        <v>-2.3527492659422293</v>
      </c>
    </row>
    <row r="69" spans="1:11" x14ac:dyDescent="0.3">
      <c r="A69" s="7">
        <v>2024</v>
      </c>
      <c r="B69" s="16" t="s">
        <v>31</v>
      </c>
      <c r="C69" s="7" t="s">
        <v>54</v>
      </c>
      <c r="D69" s="20">
        <v>45040</v>
      </c>
      <c r="E69" s="20">
        <v>45071</v>
      </c>
      <c r="F69" s="20">
        <v>45079</v>
      </c>
      <c r="G69" s="7">
        <f t="shared" si="8"/>
        <v>-8</v>
      </c>
      <c r="H69" s="32" t="s">
        <v>216</v>
      </c>
      <c r="I69" s="14">
        <v>420</v>
      </c>
      <c r="J69" s="22">
        <f t="shared" ref="J69:J76" si="10">G69*H69</f>
        <v>-1766.4</v>
      </c>
      <c r="K69" s="8">
        <f t="shared" si="9"/>
        <v>-1.1082390142294276</v>
      </c>
    </row>
    <row r="70" spans="1:11" x14ac:dyDescent="0.3">
      <c r="A70" s="7">
        <v>2024</v>
      </c>
      <c r="B70" s="16" t="s">
        <v>88</v>
      </c>
      <c r="C70" s="18" t="s">
        <v>61</v>
      </c>
      <c r="D70" s="20">
        <v>45042</v>
      </c>
      <c r="E70" s="20">
        <v>45071</v>
      </c>
      <c r="F70" s="20">
        <v>45079</v>
      </c>
      <c r="G70" s="7">
        <f t="shared" si="8"/>
        <v>-8</v>
      </c>
      <c r="H70" s="32" t="s">
        <v>165</v>
      </c>
      <c r="I70" s="14">
        <v>1893</v>
      </c>
      <c r="J70" s="22">
        <f>G70*H70</f>
        <v>-1830.48</v>
      </c>
      <c r="K70" s="8">
        <f t="shared" si="9"/>
        <v>-1.1484427936858486</v>
      </c>
    </row>
    <row r="71" spans="1:11" x14ac:dyDescent="0.3">
      <c r="A71" s="7">
        <v>2024</v>
      </c>
      <c r="B71" s="16" t="s">
        <v>18</v>
      </c>
      <c r="C71" s="7" t="s">
        <v>19</v>
      </c>
      <c r="D71" s="20">
        <v>45048</v>
      </c>
      <c r="E71" s="20">
        <v>45071</v>
      </c>
      <c r="F71" s="20">
        <v>45080</v>
      </c>
      <c r="G71" s="7">
        <f t="shared" si="8"/>
        <v>-9</v>
      </c>
      <c r="H71" s="32" t="s">
        <v>217</v>
      </c>
      <c r="I71" s="14" t="s">
        <v>89</v>
      </c>
      <c r="J71" s="22">
        <f>G71*H71</f>
        <v>-1010.8799999999999</v>
      </c>
      <c r="K71" s="8">
        <f t="shared" si="9"/>
        <v>-0.63422591412151474</v>
      </c>
    </row>
    <row r="72" spans="1:11" x14ac:dyDescent="0.3">
      <c r="A72" s="7">
        <v>2024</v>
      </c>
      <c r="B72" s="16" t="s">
        <v>28</v>
      </c>
      <c r="C72" s="7" t="s">
        <v>29</v>
      </c>
      <c r="D72" s="20">
        <v>45046</v>
      </c>
      <c r="E72" s="20">
        <v>45071</v>
      </c>
      <c r="F72" s="20">
        <v>45082</v>
      </c>
      <c r="G72" s="7">
        <f t="shared" si="8"/>
        <v>-11</v>
      </c>
      <c r="H72" s="32" t="s">
        <v>218</v>
      </c>
      <c r="I72" s="14" t="s">
        <v>90</v>
      </c>
      <c r="J72" s="22">
        <f>G72*H72</f>
        <v>-16731</v>
      </c>
      <c r="K72" s="8">
        <f t="shared" si="9"/>
        <v>-10.497026124927849</v>
      </c>
    </row>
    <row r="73" spans="1:11" x14ac:dyDescent="0.3">
      <c r="A73" s="7">
        <v>2024</v>
      </c>
      <c r="B73" s="16" t="s">
        <v>58</v>
      </c>
      <c r="C73" s="18" t="s">
        <v>152</v>
      </c>
      <c r="D73" s="20">
        <v>45053</v>
      </c>
      <c r="E73" s="20">
        <v>45071</v>
      </c>
      <c r="F73" s="20">
        <v>45083</v>
      </c>
      <c r="G73" s="7">
        <f t="shared" si="8"/>
        <v>-12</v>
      </c>
      <c r="H73" s="32" t="s">
        <v>219</v>
      </c>
      <c r="I73" s="14">
        <v>239258408</v>
      </c>
      <c r="J73" s="22">
        <f>G73*H73</f>
        <v>-8126.88</v>
      </c>
      <c r="K73" s="8">
        <f t="shared" si="9"/>
        <v>-5.0988029211734887</v>
      </c>
    </row>
    <row r="74" spans="1:11" x14ac:dyDescent="0.3">
      <c r="A74" s="7">
        <v>2024</v>
      </c>
      <c r="B74" s="16" t="s">
        <v>58</v>
      </c>
      <c r="C74" s="18" t="s">
        <v>152</v>
      </c>
      <c r="D74" s="20">
        <v>45053</v>
      </c>
      <c r="E74" s="20">
        <v>45071</v>
      </c>
      <c r="F74" s="20">
        <v>45083</v>
      </c>
      <c r="G74" s="7">
        <f t="shared" si="8"/>
        <v>-12</v>
      </c>
      <c r="H74" s="32" t="s">
        <v>220</v>
      </c>
      <c r="I74" s="14">
        <v>239263870</v>
      </c>
      <c r="J74" s="22">
        <f t="shared" si="10"/>
        <v>-2026.44</v>
      </c>
      <c r="K74" s="8">
        <f t="shared" si="9"/>
        <v>-1.2713880593269256</v>
      </c>
    </row>
    <row r="75" spans="1:11" x14ac:dyDescent="0.3">
      <c r="A75" s="7">
        <v>2024</v>
      </c>
      <c r="B75" s="16" t="s">
        <v>60</v>
      </c>
      <c r="C75" s="7" t="s">
        <v>61</v>
      </c>
      <c r="D75" s="20">
        <v>45046</v>
      </c>
      <c r="E75" s="20">
        <v>45071</v>
      </c>
      <c r="F75" s="20">
        <v>45085</v>
      </c>
      <c r="G75" s="7">
        <f t="shared" si="8"/>
        <v>-14</v>
      </c>
      <c r="H75" s="32" t="s">
        <v>221</v>
      </c>
      <c r="I75" s="14" t="s">
        <v>91</v>
      </c>
      <c r="J75" s="22">
        <f t="shared" si="10"/>
        <v>-403200</v>
      </c>
      <c r="K75" s="8">
        <f t="shared" si="9"/>
        <v>-252.96760107410847</v>
      </c>
    </row>
    <row r="76" spans="1:11" x14ac:dyDescent="0.3">
      <c r="A76" s="7">
        <v>2024</v>
      </c>
      <c r="B76" s="16" t="s">
        <v>44</v>
      </c>
      <c r="C76" s="7" t="s">
        <v>45</v>
      </c>
      <c r="D76" s="20">
        <v>45054</v>
      </c>
      <c r="E76" s="20">
        <v>45072</v>
      </c>
      <c r="F76" s="20">
        <v>45085</v>
      </c>
      <c r="G76" s="7">
        <f t="shared" si="8"/>
        <v>-13</v>
      </c>
      <c r="H76" s="32" t="s">
        <v>222</v>
      </c>
      <c r="I76" s="14">
        <v>4326484419</v>
      </c>
      <c r="J76" s="22">
        <f t="shared" si="10"/>
        <v>-21767.200000000001</v>
      </c>
      <c r="K76" s="8">
        <f t="shared" si="9"/>
        <v>-13.656737019098051</v>
      </c>
    </row>
    <row r="77" spans="1:11" x14ac:dyDescent="0.3">
      <c r="A77" s="7">
        <v>2024</v>
      </c>
      <c r="B77" s="16" t="s">
        <v>35</v>
      </c>
      <c r="C77" s="7" t="s">
        <v>36</v>
      </c>
      <c r="D77" s="20">
        <v>45055</v>
      </c>
      <c r="E77" s="20">
        <v>45072</v>
      </c>
      <c r="F77" s="20">
        <v>45086</v>
      </c>
      <c r="G77" s="7">
        <f t="shared" si="8"/>
        <v>-14</v>
      </c>
      <c r="H77" s="32" t="s">
        <v>174</v>
      </c>
      <c r="I77" s="14">
        <v>600</v>
      </c>
      <c r="J77" s="22">
        <f>G77*H77</f>
        <v>-202.58</v>
      </c>
      <c r="K77" s="8">
        <f t="shared" si="9"/>
        <v>-0.1270986523452205</v>
      </c>
    </row>
    <row r="78" spans="1:11" x14ac:dyDescent="0.3">
      <c r="A78" s="7">
        <v>2024</v>
      </c>
      <c r="B78" s="16" t="s">
        <v>33</v>
      </c>
      <c r="C78" s="17" t="s">
        <v>34</v>
      </c>
      <c r="D78" s="20">
        <v>45055</v>
      </c>
      <c r="E78" s="20">
        <v>45072</v>
      </c>
      <c r="F78" s="20">
        <v>45089</v>
      </c>
      <c r="G78" s="7">
        <f t="shared" si="8"/>
        <v>-17</v>
      </c>
      <c r="H78" s="32" t="s">
        <v>173</v>
      </c>
      <c r="I78" s="14">
        <v>182</v>
      </c>
      <c r="J78" s="22">
        <f t="shared" ref="J78:J95" si="11">G78*H78</f>
        <v>-25500</v>
      </c>
      <c r="K78" s="8">
        <f t="shared" si="9"/>
        <v>-15.998695008407159</v>
      </c>
    </row>
    <row r="79" spans="1:11" x14ac:dyDescent="0.3">
      <c r="A79" s="7">
        <v>2024</v>
      </c>
      <c r="B79" s="16" t="s">
        <v>37</v>
      </c>
      <c r="C79" s="7" t="s">
        <v>38</v>
      </c>
      <c r="D79" s="20">
        <v>45064</v>
      </c>
      <c r="E79" s="20">
        <v>45072</v>
      </c>
      <c r="F79" s="20">
        <v>45095</v>
      </c>
      <c r="G79" s="7">
        <f t="shared" si="8"/>
        <v>-23</v>
      </c>
      <c r="H79" s="32" t="s">
        <v>223</v>
      </c>
      <c r="I79" s="14">
        <v>31533963</v>
      </c>
      <c r="J79" s="22">
        <f t="shared" si="11"/>
        <v>-12584.22</v>
      </c>
      <c r="K79" s="8">
        <f t="shared" si="9"/>
        <v>-7.895337164654805</v>
      </c>
    </row>
    <row r="80" spans="1:11" x14ac:dyDescent="0.3">
      <c r="A80" s="7">
        <v>2024</v>
      </c>
      <c r="B80" s="16" t="s">
        <v>37</v>
      </c>
      <c r="C80" s="7" t="s">
        <v>38</v>
      </c>
      <c r="D80" s="20">
        <v>45064</v>
      </c>
      <c r="E80" s="20">
        <v>45072</v>
      </c>
      <c r="F80" s="20">
        <v>45095</v>
      </c>
      <c r="G80" s="7">
        <f t="shared" si="8"/>
        <v>-23</v>
      </c>
      <c r="H80" s="32" t="s">
        <v>224</v>
      </c>
      <c r="I80" s="14">
        <v>31533964</v>
      </c>
      <c r="J80" s="22">
        <f t="shared" si="11"/>
        <v>-17785.439999999999</v>
      </c>
      <c r="K80" s="8">
        <f t="shared" si="9"/>
        <v>-11.158581574522549</v>
      </c>
    </row>
    <row r="81" spans="1:11" x14ac:dyDescent="0.3">
      <c r="A81" s="7">
        <v>2024</v>
      </c>
      <c r="B81" s="16" t="s">
        <v>37</v>
      </c>
      <c r="C81" s="7" t="s">
        <v>38</v>
      </c>
      <c r="D81" s="20">
        <v>45064</v>
      </c>
      <c r="E81" s="20">
        <v>45072</v>
      </c>
      <c r="F81" s="20">
        <v>45095</v>
      </c>
      <c r="G81" s="7">
        <f t="shared" si="8"/>
        <v>-23</v>
      </c>
      <c r="H81" s="32" t="s">
        <v>225</v>
      </c>
      <c r="I81" s="14">
        <v>31533965</v>
      </c>
      <c r="J81" s="22">
        <f t="shared" si="11"/>
        <v>-3697.25</v>
      </c>
      <c r="K81" s="8">
        <f t="shared" si="9"/>
        <v>-2.3196539262679754</v>
      </c>
    </row>
    <row r="82" spans="1:11" x14ac:dyDescent="0.3">
      <c r="A82" s="7">
        <v>2024</v>
      </c>
      <c r="B82" s="16" t="s">
        <v>92</v>
      </c>
      <c r="C82" s="18" t="s">
        <v>153</v>
      </c>
      <c r="D82" s="20">
        <v>45073</v>
      </c>
      <c r="E82" s="20">
        <v>45100</v>
      </c>
      <c r="F82" s="20">
        <v>45105</v>
      </c>
      <c r="G82" s="7">
        <f t="shared" si="8"/>
        <v>-5</v>
      </c>
      <c r="H82" s="32" t="s">
        <v>226</v>
      </c>
      <c r="I82" s="14" t="s">
        <v>93</v>
      </c>
      <c r="J82" s="22">
        <f t="shared" si="11"/>
        <v>-4185</v>
      </c>
      <c r="K82" s="8">
        <f t="shared" si="9"/>
        <v>-2.6256681807915276</v>
      </c>
    </row>
    <row r="83" spans="1:11" x14ac:dyDescent="0.3">
      <c r="A83" s="7">
        <v>2024</v>
      </c>
      <c r="B83" s="16" t="s">
        <v>94</v>
      </c>
      <c r="C83" s="18" t="s">
        <v>154</v>
      </c>
      <c r="D83" s="20">
        <v>45070</v>
      </c>
      <c r="E83" s="20">
        <v>45100</v>
      </c>
      <c r="F83" s="20">
        <v>45105</v>
      </c>
      <c r="G83" s="7">
        <f t="shared" si="8"/>
        <v>-5</v>
      </c>
      <c r="H83" s="32" t="s">
        <v>227</v>
      </c>
      <c r="I83" s="14">
        <v>120032</v>
      </c>
      <c r="J83" s="22">
        <f t="shared" si="11"/>
        <v>-1670.1</v>
      </c>
      <c r="K83" s="8">
        <f t="shared" si="9"/>
        <v>-1.047820413080031</v>
      </c>
    </row>
    <row r="84" spans="1:11" x14ac:dyDescent="0.3">
      <c r="A84" s="7">
        <v>2024</v>
      </c>
      <c r="B84" s="16" t="s">
        <v>53</v>
      </c>
      <c r="C84" s="7" t="s">
        <v>54</v>
      </c>
      <c r="D84" s="20">
        <v>45070</v>
      </c>
      <c r="E84" s="20">
        <v>45100</v>
      </c>
      <c r="F84" s="20">
        <v>45105</v>
      </c>
      <c r="G84" s="7">
        <f t="shared" si="8"/>
        <v>-5</v>
      </c>
      <c r="H84" s="32" t="s">
        <v>228</v>
      </c>
      <c r="I84" s="14">
        <v>33418712</v>
      </c>
      <c r="J84" s="22">
        <f t="shared" si="11"/>
        <v>-103.55000000000001</v>
      </c>
      <c r="K84" s="8">
        <f t="shared" si="9"/>
        <v>-6.4967249730218099E-2</v>
      </c>
    </row>
    <row r="85" spans="1:11" x14ac:dyDescent="0.3">
      <c r="A85" s="7">
        <v>2024</v>
      </c>
      <c r="B85" s="16" t="s">
        <v>53</v>
      </c>
      <c r="C85" s="7" t="s">
        <v>54</v>
      </c>
      <c r="D85" s="20">
        <v>45070</v>
      </c>
      <c r="E85" s="20">
        <v>45100</v>
      </c>
      <c r="F85" s="20">
        <v>45105</v>
      </c>
      <c r="G85" s="7">
        <f t="shared" si="8"/>
        <v>-5</v>
      </c>
      <c r="H85" s="32" t="s">
        <v>229</v>
      </c>
      <c r="I85" s="14">
        <v>33416903</v>
      </c>
      <c r="J85" s="22">
        <f t="shared" si="11"/>
        <v>-1911.2</v>
      </c>
      <c r="K85" s="8">
        <f t="shared" si="9"/>
        <v>-1.1990865058850102</v>
      </c>
    </row>
    <row r="86" spans="1:11" x14ac:dyDescent="0.3">
      <c r="A86" s="7">
        <v>2024</v>
      </c>
      <c r="B86" s="16" t="s">
        <v>60</v>
      </c>
      <c r="C86" s="7" t="s">
        <v>61</v>
      </c>
      <c r="D86" s="20">
        <v>45077</v>
      </c>
      <c r="E86" s="20">
        <v>45100</v>
      </c>
      <c r="F86" s="20">
        <v>45115</v>
      </c>
      <c r="G86" s="7">
        <f t="shared" si="8"/>
        <v>-15</v>
      </c>
      <c r="H86" s="32" t="s">
        <v>230</v>
      </c>
      <c r="I86" s="14" t="s">
        <v>95</v>
      </c>
      <c r="J86" s="22">
        <f t="shared" si="11"/>
        <v>-25466.400000000001</v>
      </c>
      <c r="K86" s="8">
        <f t="shared" si="9"/>
        <v>-15.977614374984316</v>
      </c>
    </row>
    <row r="87" spans="1:11" x14ac:dyDescent="0.3">
      <c r="A87" s="7">
        <v>2024</v>
      </c>
      <c r="B87" s="16" t="s">
        <v>28</v>
      </c>
      <c r="C87" s="7" t="s">
        <v>54</v>
      </c>
      <c r="D87" s="20">
        <v>45077</v>
      </c>
      <c r="E87" s="20">
        <v>45100</v>
      </c>
      <c r="F87" s="20">
        <v>45115</v>
      </c>
      <c r="G87" s="7">
        <f t="shared" si="8"/>
        <v>-15</v>
      </c>
      <c r="H87" s="32" t="s">
        <v>231</v>
      </c>
      <c r="I87" s="14" t="s">
        <v>96</v>
      </c>
      <c r="J87" s="22">
        <f t="shared" si="11"/>
        <v>-6460.2</v>
      </c>
      <c r="K87" s="8">
        <f t="shared" si="9"/>
        <v>-4.0531282154239969</v>
      </c>
    </row>
    <row r="88" spans="1:11" x14ac:dyDescent="0.3">
      <c r="A88" s="7">
        <v>2024</v>
      </c>
      <c r="B88" s="16" t="s">
        <v>18</v>
      </c>
      <c r="C88" s="7" t="s">
        <v>19</v>
      </c>
      <c r="D88" s="20">
        <v>45083</v>
      </c>
      <c r="E88" s="20">
        <v>45100</v>
      </c>
      <c r="F88" s="20">
        <v>45115</v>
      </c>
      <c r="G88" s="7">
        <f t="shared" si="8"/>
        <v>-15</v>
      </c>
      <c r="H88" s="32" t="s">
        <v>173</v>
      </c>
      <c r="I88" s="14" t="s">
        <v>97</v>
      </c>
      <c r="J88" s="22">
        <f t="shared" si="11"/>
        <v>-22500</v>
      </c>
      <c r="K88" s="8">
        <f t="shared" si="9"/>
        <v>-14.116495595653376</v>
      </c>
    </row>
    <row r="89" spans="1:11" x14ac:dyDescent="0.3">
      <c r="A89" s="7">
        <v>2024</v>
      </c>
      <c r="B89" s="16" t="s">
        <v>44</v>
      </c>
      <c r="C89" s="7" t="s">
        <v>45</v>
      </c>
      <c r="D89" s="20">
        <v>45085</v>
      </c>
      <c r="E89" s="20">
        <v>45100</v>
      </c>
      <c r="F89" s="20">
        <v>45116</v>
      </c>
      <c r="G89" s="7">
        <f t="shared" si="8"/>
        <v>-16</v>
      </c>
      <c r="H89" s="32" t="s">
        <v>232</v>
      </c>
      <c r="I89" s="14">
        <v>4336396709</v>
      </c>
      <c r="J89" s="22">
        <f t="shared" si="11"/>
        <v>-162406.39999999999</v>
      </c>
      <c r="K89" s="8">
        <f t="shared" si="9"/>
        <v>-101.89374356915201</v>
      </c>
    </row>
    <row r="90" spans="1:11" x14ac:dyDescent="0.3">
      <c r="A90" s="7">
        <v>2024</v>
      </c>
      <c r="B90" s="16" t="s">
        <v>35</v>
      </c>
      <c r="C90" s="7" t="s">
        <v>36</v>
      </c>
      <c r="D90" s="20">
        <v>45085</v>
      </c>
      <c r="E90" s="20">
        <v>45100</v>
      </c>
      <c r="F90" s="20">
        <v>45116</v>
      </c>
      <c r="G90" s="7">
        <f t="shared" si="8"/>
        <v>-16</v>
      </c>
      <c r="H90" s="32" t="s">
        <v>233</v>
      </c>
      <c r="I90" s="14">
        <v>733</v>
      </c>
      <c r="J90" s="22">
        <f t="shared" si="11"/>
        <v>-15919.84</v>
      </c>
      <c r="K90" s="8">
        <f t="shared" si="9"/>
        <v>-9.9881044997113975</v>
      </c>
    </row>
    <row r="91" spans="1:11" x14ac:dyDescent="0.3">
      <c r="A91" s="7">
        <v>2024</v>
      </c>
      <c r="B91" s="16" t="s">
        <v>98</v>
      </c>
      <c r="C91" s="18" t="s">
        <v>151</v>
      </c>
      <c r="D91" s="20">
        <v>45090</v>
      </c>
      <c r="E91" s="20">
        <v>45100</v>
      </c>
      <c r="F91" s="20">
        <v>45119</v>
      </c>
      <c r="G91" s="7">
        <f t="shared" si="8"/>
        <v>-19</v>
      </c>
      <c r="H91" s="32" t="s">
        <v>204</v>
      </c>
      <c r="I91" s="14">
        <v>22</v>
      </c>
      <c r="J91" s="22">
        <f t="shared" si="11"/>
        <v>-60268</v>
      </c>
      <c r="K91" s="8">
        <f t="shared" si="9"/>
        <v>-37.812131402615002</v>
      </c>
    </row>
    <row r="92" spans="1:11" x14ac:dyDescent="0.3">
      <c r="A92" s="7">
        <v>2024</v>
      </c>
      <c r="B92" s="16" t="s">
        <v>98</v>
      </c>
      <c r="C92" s="18" t="s">
        <v>151</v>
      </c>
      <c r="D92" s="20">
        <v>45090</v>
      </c>
      <c r="E92" s="20">
        <v>45100</v>
      </c>
      <c r="F92" s="20">
        <v>45120</v>
      </c>
      <c r="G92" s="7">
        <f t="shared" si="8"/>
        <v>-20</v>
      </c>
      <c r="H92" s="32" t="s">
        <v>234</v>
      </c>
      <c r="I92" s="14">
        <v>24</v>
      </c>
      <c r="J92" s="22">
        <f t="shared" si="11"/>
        <v>-128277.4</v>
      </c>
      <c r="K92" s="8">
        <f t="shared" si="9"/>
        <v>-80.481215649860715</v>
      </c>
    </row>
    <row r="93" spans="1:11" x14ac:dyDescent="0.3">
      <c r="A93" s="7">
        <v>2024</v>
      </c>
      <c r="B93" s="16" t="s">
        <v>98</v>
      </c>
      <c r="C93" s="18" t="s">
        <v>151</v>
      </c>
      <c r="D93" s="20">
        <v>45090</v>
      </c>
      <c r="E93" s="20">
        <v>45100</v>
      </c>
      <c r="F93" s="20">
        <v>45120</v>
      </c>
      <c r="G93" s="7">
        <f t="shared" si="8"/>
        <v>-20</v>
      </c>
      <c r="H93" s="32" t="s">
        <v>235</v>
      </c>
      <c r="I93" s="14">
        <v>26</v>
      </c>
      <c r="J93" s="22">
        <f t="shared" si="11"/>
        <v>-11520</v>
      </c>
      <c r="K93" s="8">
        <f t="shared" si="9"/>
        <v>-7.2276457449745282</v>
      </c>
    </row>
    <row r="94" spans="1:11" x14ac:dyDescent="0.3">
      <c r="A94" s="7">
        <v>2024</v>
      </c>
      <c r="B94" s="16" t="s">
        <v>99</v>
      </c>
      <c r="C94" s="18" t="s">
        <v>151</v>
      </c>
      <c r="D94" s="20">
        <v>45091</v>
      </c>
      <c r="E94" s="20">
        <v>45100</v>
      </c>
      <c r="F94" s="20">
        <v>45120</v>
      </c>
      <c r="G94" s="7">
        <f t="shared" si="8"/>
        <v>-20</v>
      </c>
      <c r="H94" s="32" t="s">
        <v>236</v>
      </c>
      <c r="I94" s="14" t="s">
        <v>100</v>
      </c>
      <c r="J94" s="22">
        <f t="shared" si="11"/>
        <v>-13907.2</v>
      </c>
      <c r="K94" s="8">
        <f t="shared" si="9"/>
        <v>-8.7253745576831392</v>
      </c>
    </row>
    <row r="95" spans="1:11" x14ac:dyDescent="0.3">
      <c r="A95" s="7">
        <v>2024</v>
      </c>
      <c r="B95" s="16" t="s">
        <v>68</v>
      </c>
      <c r="C95" s="18" t="s">
        <v>69</v>
      </c>
      <c r="D95" s="20">
        <v>45092</v>
      </c>
      <c r="E95" s="20">
        <v>45100</v>
      </c>
      <c r="F95" s="20">
        <v>45122</v>
      </c>
      <c r="G95" s="7">
        <f t="shared" si="8"/>
        <v>-22</v>
      </c>
      <c r="H95" s="32" t="s">
        <v>237</v>
      </c>
      <c r="I95" s="14" t="s">
        <v>101</v>
      </c>
      <c r="J95" s="22">
        <f t="shared" si="11"/>
        <v>-33365.199999999997</v>
      </c>
      <c r="K95" s="8">
        <f t="shared" si="9"/>
        <v>-20.933319948804176</v>
      </c>
    </row>
    <row r="96" spans="1:11" x14ac:dyDescent="0.3">
      <c r="A96" s="7">
        <v>2024</v>
      </c>
      <c r="B96" s="16" t="s">
        <v>99</v>
      </c>
      <c r="C96" s="18" t="s">
        <v>151</v>
      </c>
      <c r="D96" s="20">
        <v>45091</v>
      </c>
      <c r="E96" s="20">
        <v>45100</v>
      </c>
      <c r="F96" s="20">
        <v>45120</v>
      </c>
      <c r="G96" s="7">
        <f t="shared" si="8"/>
        <v>-20</v>
      </c>
      <c r="H96" s="32" t="s">
        <v>238</v>
      </c>
      <c r="I96" s="14" t="s">
        <v>102</v>
      </c>
      <c r="J96" s="22">
        <f t="shared" ref="J96:J179" si="12">G96*H96</f>
        <v>-1267.2</v>
      </c>
      <c r="K96" s="8">
        <f t="shared" si="9"/>
        <v>-0.79504103194719811</v>
      </c>
    </row>
    <row r="97" spans="1:11" x14ac:dyDescent="0.3">
      <c r="A97" s="7">
        <v>2024</v>
      </c>
      <c r="B97" s="16" t="s">
        <v>53</v>
      </c>
      <c r="C97" s="7" t="s">
        <v>54</v>
      </c>
      <c r="D97" s="20">
        <v>45096</v>
      </c>
      <c r="E97" s="20">
        <v>45133</v>
      </c>
      <c r="F97" s="20">
        <v>45134</v>
      </c>
      <c r="G97" s="7">
        <f t="shared" si="8"/>
        <v>-1</v>
      </c>
      <c r="H97" s="32" t="s">
        <v>165</v>
      </c>
      <c r="I97" s="14">
        <v>33506181</v>
      </c>
      <c r="J97" s="22">
        <f t="shared" si="12"/>
        <v>-228.81</v>
      </c>
      <c r="K97" s="8">
        <f t="shared" si="9"/>
        <v>-0.14355534921073107</v>
      </c>
    </row>
    <row r="98" spans="1:11" x14ac:dyDescent="0.3">
      <c r="A98" s="7">
        <v>2024</v>
      </c>
      <c r="B98" s="16" t="s">
        <v>53</v>
      </c>
      <c r="C98" s="7" t="s">
        <v>54</v>
      </c>
      <c r="D98" s="20">
        <v>45096</v>
      </c>
      <c r="E98" s="20">
        <v>45133</v>
      </c>
      <c r="F98" s="20">
        <v>45134</v>
      </c>
      <c r="G98" s="7">
        <f t="shared" si="8"/>
        <v>-1</v>
      </c>
      <c r="H98" s="32" t="s">
        <v>239</v>
      </c>
      <c r="I98" s="14">
        <v>33507999</v>
      </c>
      <c r="J98" s="22">
        <f t="shared" si="12"/>
        <v>-250</v>
      </c>
      <c r="K98" s="8">
        <f t="shared" ref="K98:K129" si="13">J98/$H$184</f>
        <v>-0.15684995106281527</v>
      </c>
    </row>
    <row r="99" spans="1:11" x14ac:dyDescent="0.3">
      <c r="A99" s="7">
        <v>2024</v>
      </c>
      <c r="B99" s="16" t="s">
        <v>15</v>
      </c>
      <c r="C99" s="7" t="s">
        <v>16</v>
      </c>
      <c r="D99" s="20">
        <v>45108</v>
      </c>
      <c r="E99" s="20">
        <v>45133</v>
      </c>
      <c r="F99" s="20">
        <v>45138</v>
      </c>
      <c r="G99" s="7">
        <f t="shared" ref="G99:G166" si="14">E99-F99</f>
        <v>-5</v>
      </c>
      <c r="H99" s="32" t="s">
        <v>240</v>
      </c>
      <c r="I99" s="14" t="s">
        <v>103</v>
      </c>
      <c r="J99" s="22">
        <f t="shared" ref="J99:J166" si="15">G99*H99</f>
        <v>-177.54999999999998</v>
      </c>
      <c r="K99" s="8">
        <f t="shared" si="13"/>
        <v>-0.1113948352448114</v>
      </c>
    </row>
    <row r="100" spans="1:11" x14ac:dyDescent="0.3">
      <c r="A100" s="7">
        <v>2024</v>
      </c>
      <c r="B100" s="16" t="s">
        <v>10</v>
      </c>
      <c r="C100" s="18" t="s">
        <v>11</v>
      </c>
      <c r="D100" s="20">
        <v>45112</v>
      </c>
      <c r="E100" s="20">
        <v>45133</v>
      </c>
      <c r="F100" s="20">
        <v>45143</v>
      </c>
      <c r="G100" s="7">
        <f t="shared" ref="G100:G135" si="16">E100-F100</f>
        <v>-10</v>
      </c>
      <c r="H100" s="32" t="s">
        <v>241</v>
      </c>
      <c r="I100" s="14" t="s">
        <v>104</v>
      </c>
      <c r="J100" s="22">
        <f t="shared" ref="J100:J135" si="17">G100*H100</f>
        <v>-340.79999999999995</v>
      </c>
      <c r="K100" s="8">
        <f t="shared" si="13"/>
        <v>-0.21381785328882977</v>
      </c>
    </row>
    <row r="101" spans="1:11" x14ac:dyDescent="0.3">
      <c r="A101" s="7">
        <v>2024</v>
      </c>
      <c r="B101" s="16" t="s">
        <v>10</v>
      </c>
      <c r="C101" s="18" t="s">
        <v>11</v>
      </c>
      <c r="D101" s="20">
        <v>45112</v>
      </c>
      <c r="E101" s="20">
        <v>45133</v>
      </c>
      <c r="F101" s="20">
        <v>45143</v>
      </c>
      <c r="G101" s="7">
        <f t="shared" si="16"/>
        <v>-10</v>
      </c>
      <c r="H101" s="32" t="s">
        <v>242</v>
      </c>
      <c r="I101" s="14" t="s">
        <v>105</v>
      </c>
      <c r="J101" s="22">
        <f t="shared" si="17"/>
        <v>-12118</v>
      </c>
      <c r="K101" s="8">
        <f t="shared" si="13"/>
        <v>-7.6028308279167822</v>
      </c>
    </row>
    <row r="102" spans="1:11" x14ac:dyDescent="0.3">
      <c r="A102" s="7">
        <v>2024</v>
      </c>
      <c r="B102" s="16" t="s">
        <v>60</v>
      </c>
      <c r="C102" s="7" t="s">
        <v>61</v>
      </c>
      <c r="D102" s="20">
        <v>45107</v>
      </c>
      <c r="E102" s="20">
        <v>45133</v>
      </c>
      <c r="F102" s="20">
        <v>45143</v>
      </c>
      <c r="G102" s="7">
        <f t="shared" si="16"/>
        <v>-10</v>
      </c>
      <c r="H102" s="32" t="s">
        <v>243</v>
      </c>
      <c r="I102" s="14" t="s">
        <v>106</v>
      </c>
      <c r="J102" s="22">
        <f t="shared" si="17"/>
        <v>-2218</v>
      </c>
      <c r="K102" s="8">
        <f t="shared" si="13"/>
        <v>-1.3915727658292971</v>
      </c>
    </row>
    <row r="103" spans="1:11" x14ac:dyDescent="0.3">
      <c r="A103" s="7">
        <v>2024</v>
      </c>
      <c r="B103" s="16" t="s">
        <v>28</v>
      </c>
      <c r="C103" s="7" t="s">
        <v>29</v>
      </c>
      <c r="D103" s="20">
        <v>45107</v>
      </c>
      <c r="E103" s="20">
        <v>45133</v>
      </c>
      <c r="F103" s="20">
        <v>45144</v>
      </c>
      <c r="G103" s="7">
        <f t="shared" si="16"/>
        <v>-11</v>
      </c>
      <c r="H103" s="32" t="s">
        <v>244</v>
      </c>
      <c r="I103" s="14" t="s">
        <v>107</v>
      </c>
      <c r="J103" s="22">
        <f t="shared" si="17"/>
        <v>-68523.839999999997</v>
      </c>
      <c r="K103" s="8">
        <f t="shared" si="13"/>
        <v>-42.991843802544736</v>
      </c>
    </row>
    <row r="104" spans="1:11" x14ac:dyDescent="0.3">
      <c r="A104" s="7">
        <v>2024</v>
      </c>
      <c r="B104" s="16" t="s">
        <v>10</v>
      </c>
      <c r="C104" s="18" t="s">
        <v>11</v>
      </c>
      <c r="D104" s="20">
        <v>45113</v>
      </c>
      <c r="E104" s="20">
        <v>45133</v>
      </c>
      <c r="F104" s="20">
        <v>45144</v>
      </c>
      <c r="G104" s="7">
        <f t="shared" si="16"/>
        <v>-11</v>
      </c>
      <c r="H104" s="32" t="s">
        <v>245</v>
      </c>
      <c r="I104" s="14" t="s">
        <v>108</v>
      </c>
      <c r="J104" s="22">
        <f t="shared" si="17"/>
        <v>-3649.69</v>
      </c>
      <c r="K104" s="8">
        <f t="shared" si="13"/>
        <v>-2.2898147915777853</v>
      </c>
    </row>
    <row r="105" spans="1:11" x14ac:dyDescent="0.3">
      <c r="A105" s="7">
        <v>2024</v>
      </c>
      <c r="B105" s="16" t="s">
        <v>35</v>
      </c>
      <c r="C105" s="7" t="s">
        <v>36</v>
      </c>
      <c r="D105" s="20">
        <v>45115</v>
      </c>
      <c r="E105" s="20">
        <v>45133</v>
      </c>
      <c r="F105" s="20">
        <v>45147</v>
      </c>
      <c r="G105" s="7">
        <f t="shared" si="16"/>
        <v>-14</v>
      </c>
      <c r="H105" s="32" t="s">
        <v>246</v>
      </c>
      <c r="I105" s="14">
        <v>865</v>
      </c>
      <c r="J105" s="22">
        <f t="shared" si="17"/>
        <v>-362880</v>
      </c>
      <c r="K105" s="8">
        <f t="shared" si="13"/>
        <v>-227.67084096669763</v>
      </c>
    </row>
    <row r="106" spans="1:11" x14ac:dyDescent="0.3">
      <c r="A106" s="7">
        <v>2024</v>
      </c>
      <c r="B106" s="16" t="s">
        <v>44</v>
      </c>
      <c r="C106" s="7" t="s">
        <v>45</v>
      </c>
      <c r="D106" s="20">
        <v>45116</v>
      </c>
      <c r="E106" s="20">
        <v>45133</v>
      </c>
      <c r="F106" s="20">
        <v>45147</v>
      </c>
      <c r="G106" s="7">
        <f t="shared" si="16"/>
        <v>-14</v>
      </c>
      <c r="H106" s="32" t="s">
        <v>247</v>
      </c>
      <c r="I106" s="14">
        <v>4347058738</v>
      </c>
      <c r="J106" s="22">
        <f t="shared" si="17"/>
        <v>-5423.04</v>
      </c>
      <c r="K106" s="8">
        <f t="shared" si="13"/>
        <v>-3.4024142344467592</v>
      </c>
    </row>
    <row r="107" spans="1:11" x14ac:dyDescent="0.3">
      <c r="A107" s="7">
        <v>2024</v>
      </c>
      <c r="B107" s="16" t="s">
        <v>109</v>
      </c>
      <c r="C107" s="7" t="s">
        <v>38</v>
      </c>
      <c r="D107" s="20">
        <v>45107</v>
      </c>
      <c r="E107" s="20">
        <v>45133</v>
      </c>
      <c r="F107" s="20">
        <v>45148</v>
      </c>
      <c r="G107" s="7">
        <f t="shared" si="16"/>
        <v>-15</v>
      </c>
      <c r="H107" s="32" t="s">
        <v>248</v>
      </c>
      <c r="I107" s="14" t="s">
        <v>110</v>
      </c>
      <c r="J107" s="22">
        <f t="shared" si="17"/>
        <v>-4000.8</v>
      </c>
      <c r="K107" s="8">
        <f t="shared" si="13"/>
        <v>-2.5101011368484456</v>
      </c>
    </row>
    <row r="108" spans="1:11" x14ac:dyDescent="0.3">
      <c r="A108" s="7">
        <v>2024</v>
      </c>
      <c r="B108" s="16" t="s">
        <v>18</v>
      </c>
      <c r="C108" s="7" t="s">
        <v>38</v>
      </c>
      <c r="D108" s="20">
        <v>45117</v>
      </c>
      <c r="E108" s="20">
        <v>45133</v>
      </c>
      <c r="F108" s="20">
        <v>45149</v>
      </c>
      <c r="G108" s="7">
        <f t="shared" si="16"/>
        <v>-16</v>
      </c>
      <c r="H108" s="32" t="s">
        <v>249</v>
      </c>
      <c r="I108" s="14" t="s">
        <v>111</v>
      </c>
      <c r="J108" s="22">
        <f t="shared" si="17"/>
        <v>-93005.6</v>
      </c>
      <c r="K108" s="8">
        <f t="shared" si="13"/>
        <v>-58.351695234271098</v>
      </c>
    </row>
    <row r="109" spans="1:11" x14ac:dyDescent="0.3">
      <c r="A109" s="7">
        <v>2024</v>
      </c>
      <c r="B109" s="16" t="s">
        <v>37</v>
      </c>
      <c r="C109" s="7" t="s">
        <v>38</v>
      </c>
      <c r="D109" s="20">
        <v>45121</v>
      </c>
      <c r="E109" s="20">
        <v>45133</v>
      </c>
      <c r="F109" s="20">
        <v>45153</v>
      </c>
      <c r="G109" s="7">
        <f t="shared" si="16"/>
        <v>-20</v>
      </c>
      <c r="H109" s="32" t="s">
        <v>230</v>
      </c>
      <c r="I109" s="14">
        <v>32247321</v>
      </c>
      <c r="J109" s="22">
        <f t="shared" si="17"/>
        <v>-33955.199999999997</v>
      </c>
      <c r="K109" s="8">
        <f t="shared" si="13"/>
        <v>-21.303485833312418</v>
      </c>
    </row>
    <row r="110" spans="1:11" x14ac:dyDescent="0.3">
      <c r="A110" s="7">
        <v>2024</v>
      </c>
      <c r="B110" s="16" t="s">
        <v>37</v>
      </c>
      <c r="C110" s="7" t="s">
        <v>38</v>
      </c>
      <c r="D110" s="20">
        <v>45121</v>
      </c>
      <c r="E110" s="20">
        <v>45133</v>
      </c>
      <c r="F110" s="20">
        <v>45153</v>
      </c>
      <c r="G110" s="7">
        <f t="shared" si="16"/>
        <v>-20</v>
      </c>
      <c r="H110" s="32" t="s">
        <v>173</v>
      </c>
      <c r="I110" s="14">
        <v>32247322</v>
      </c>
      <c r="J110" s="22">
        <f t="shared" si="17"/>
        <v>-30000</v>
      </c>
      <c r="K110" s="8">
        <f t="shared" si="13"/>
        <v>-18.821994127537835</v>
      </c>
    </row>
    <row r="111" spans="1:11" x14ac:dyDescent="0.3">
      <c r="A111" s="7">
        <v>2024</v>
      </c>
      <c r="B111" s="16" t="s">
        <v>37</v>
      </c>
      <c r="C111" s="7" t="s">
        <v>38</v>
      </c>
      <c r="D111" s="20">
        <v>45121</v>
      </c>
      <c r="E111" s="20">
        <v>45133</v>
      </c>
      <c r="F111" s="20">
        <v>45153</v>
      </c>
      <c r="G111" s="7">
        <f t="shared" si="16"/>
        <v>-20</v>
      </c>
      <c r="H111" s="32" t="s">
        <v>162</v>
      </c>
      <c r="I111" s="14">
        <v>32247320</v>
      </c>
      <c r="J111" s="22">
        <f t="shared" si="17"/>
        <v>-26998.2</v>
      </c>
      <c r="K111" s="8">
        <f t="shared" si="13"/>
        <v>-16.938665395136397</v>
      </c>
    </row>
    <row r="112" spans="1:11" x14ac:dyDescent="0.3">
      <c r="A112" s="7">
        <v>2024</v>
      </c>
      <c r="B112" s="16" t="s">
        <v>46</v>
      </c>
      <c r="C112" s="18" t="s">
        <v>155</v>
      </c>
      <c r="D112" s="20">
        <v>45127</v>
      </c>
      <c r="E112" s="20">
        <v>45133</v>
      </c>
      <c r="F112" s="20">
        <v>45157</v>
      </c>
      <c r="G112" s="7">
        <f t="shared" si="16"/>
        <v>-24</v>
      </c>
      <c r="H112" s="32" t="s">
        <v>250</v>
      </c>
      <c r="I112" s="14" t="s">
        <v>112</v>
      </c>
      <c r="J112" s="22">
        <f t="shared" si="17"/>
        <v>-3801.6000000000004</v>
      </c>
      <c r="K112" s="8">
        <f t="shared" si="13"/>
        <v>-2.3851230958415943</v>
      </c>
    </row>
    <row r="113" spans="1:11" x14ac:dyDescent="0.3">
      <c r="A113" s="7">
        <v>2024</v>
      </c>
      <c r="B113" s="16" t="s">
        <v>53</v>
      </c>
      <c r="C113" s="7" t="s">
        <v>54</v>
      </c>
      <c r="D113" s="20">
        <v>45124</v>
      </c>
      <c r="E113" s="20">
        <v>45133</v>
      </c>
      <c r="F113" s="20">
        <v>45162</v>
      </c>
      <c r="G113" s="7">
        <f t="shared" si="16"/>
        <v>-29</v>
      </c>
      <c r="H113" s="32" t="s">
        <v>251</v>
      </c>
      <c r="I113" s="14">
        <v>33594147</v>
      </c>
      <c r="J113" s="22">
        <f t="shared" si="17"/>
        <v>-3360.23</v>
      </c>
      <c r="K113" s="8">
        <f t="shared" si="13"/>
        <v>-2.108207644239215</v>
      </c>
    </row>
    <row r="114" spans="1:11" x14ac:dyDescent="0.3">
      <c r="A114" s="7">
        <v>2024</v>
      </c>
      <c r="B114" s="16" t="s">
        <v>53</v>
      </c>
      <c r="C114" s="7" t="s">
        <v>54</v>
      </c>
      <c r="D114" s="20">
        <v>45124</v>
      </c>
      <c r="E114" s="20">
        <v>45133</v>
      </c>
      <c r="F114" s="20">
        <v>45162</v>
      </c>
      <c r="G114" s="7">
        <f t="shared" si="16"/>
        <v>-29</v>
      </c>
      <c r="H114" s="32" t="s">
        <v>252</v>
      </c>
      <c r="I114" s="14">
        <v>33596213</v>
      </c>
      <c r="J114" s="22">
        <f t="shared" si="17"/>
        <v>-12240.32</v>
      </c>
      <c r="K114" s="8">
        <f t="shared" si="13"/>
        <v>-7.6795743719727962</v>
      </c>
    </row>
    <row r="115" spans="1:11" x14ac:dyDescent="0.3">
      <c r="A115" s="7">
        <v>2024</v>
      </c>
      <c r="B115" s="16" t="s">
        <v>21</v>
      </c>
      <c r="C115" s="7" t="s">
        <v>149</v>
      </c>
      <c r="D115" s="20">
        <v>45122</v>
      </c>
      <c r="E115" s="20">
        <v>45148</v>
      </c>
      <c r="F115" s="20">
        <v>45152</v>
      </c>
      <c r="G115" s="7">
        <f t="shared" si="16"/>
        <v>-4</v>
      </c>
      <c r="H115" s="32" t="s">
        <v>253</v>
      </c>
      <c r="I115" s="14" t="s">
        <v>113</v>
      </c>
      <c r="J115" s="22">
        <f t="shared" si="17"/>
        <v>-15552</v>
      </c>
      <c r="K115" s="8">
        <f t="shared" si="13"/>
        <v>-9.7573217557156138</v>
      </c>
    </row>
    <row r="116" spans="1:11" x14ac:dyDescent="0.3">
      <c r="A116" s="7">
        <v>2024</v>
      </c>
      <c r="B116" s="16" t="s">
        <v>21</v>
      </c>
      <c r="C116" s="7" t="s">
        <v>149</v>
      </c>
      <c r="D116" s="20">
        <v>45146</v>
      </c>
      <c r="E116" s="20">
        <v>45148</v>
      </c>
      <c r="F116" s="20">
        <v>45176</v>
      </c>
      <c r="G116" s="7">
        <f t="shared" si="16"/>
        <v>-28</v>
      </c>
      <c r="H116" s="32" t="s">
        <v>254</v>
      </c>
      <c r="I116" s="14" t="s">
        <v>114</v>
      </c>
      <c r="J116" s="22">
        <f t="shared" si="17"/>
        <v>-6731.2</v>
      </c>
      <c r="K116" s="8">
        <f t="shared" si="13"/>
        <v>-4.2231535623760887</v>
      </c>
    </row>
    <row r="117" spans="1:11" x14ac:dyDescent="0.3">
      <c r="A117" s="7">
        <v>2024</v>
      </c>
      <c r="B117" s="16" t="s">
        <v>53</v>
      </c>
      <c r="C117" s="7" t="s">
        <v>54</v>
      </c>
      <c r="D117" s="20">
        <v>45159</v>
      </c>
      <c r="E117" s="20">
        <v>45169</v>
      </c>
      <c r="F117" s="20">
        <v>45199</v>
      </c>
      <c r="G117" s="7">
        <f t="shared" si="16"/>
        <v>-30</v>
      </c>
      <c r="H117" s="32" t="s">
        <v>255</v>
      </c>
      <c r="I117" s="14">
        <v>33684794</v>
      </c>
      <c r="J117" s="22">
        <f t="shared" si="17"/>
        <v>-7059</v>
      </c>
      <c r="K117" s="8">
        <f t="shared" si="13"/>
        <v>-4.4288152182096523</v>
      </c>
    </row>
    <row r="118" spans="1:11" x14ac:dyDescent="0.3">
      <c r="A118" s="7">
        <v>2024</v>
      </c>
      <c r="B118" s="16" t="s">
        <v>53</v>
      </c>
      <c r="C118" s="7" t="s">
        <v>54</v>
      </c>
      <c r="D118" s="20">
        <v>45159</v>
      </c>
      <c r="E118" s="20">
        <v>45169</v>
      </c>
      <c r="F118" s="20">
        <v>45199</v>
      </c>
      <c r="G118" s="7">
        <f t="shared" si="16"/>
        <v>-30</v>
      </c>
      <c r="H118" s="32" t="s">
        <v>256</v>
      </c>
      <c r="I118" s="14">
        <v>33682910</v>
      </c>
      <c r="J118" s="22">
        <f t="shared" si="17"/>
        <v>-418.8</v>
      </c>
      <c r="K118" s="8">
        <f t="shared" si="13"/>
        <v>-0.26275503802042816</v>
      </c>
    </row>
    <row r="119" spans="1:11" x14ac:dyDescent="0.3">
      <c r="A119" s="7">
        <v>2024</v>
      </c>
      <c r="B119" s="16" t="s">
        <v>28</v>
      </c>
      <c r="C119" s="7" t="s">
        <v>29</v>
      </c>
      <c r="D119" s="20">
        <v>45138</v>
      </c>
      <c r="E119" s="20">
        <v>45169</v>
      </c>
      <c r="F119" s="20">
        <v>45170</v>
      </c>
      <c r="G119" s="7">
        <f>E119-F119</f>
        <v>-1</v>
      </c>
      <c r="H119" s="32" t="s">
        <v>257</v>
      </c>
      <c r="I119" s="14" t="s">
        <v>115</v>
      </c>
      <c r="J119" s="22">
        <f t="shared" si="17"/>
        <v>-84.96</v>
      </c>
      <c r="K119" s="8">
        <f t="shared" si="13"/>
        <v>-5.330388736918714E-2</v>
      </c>
    </row>
    <row r="120" spans="1:11" x14ac:dyDescent="0.3">
      <c r="A120" s="7">
        <v>2024</v>
      </c>
      <c r="B120" s="16" t="s">
        <v>64</v>
      </c>
      <c r="C120" s="7" t="s">
        <v>65</v>
      </c>
      <c r="D120" s="20">
        <v>45138</v>
      </c>
      <c r="E120" s="20">
        <v>45169</v>
      </c>
      <c r="F120" s="20">
        <v>45170</v>
      </c>
      <c r="G120" s="7">
        <f>E120-F120</f>
        <v>-1</v>
      </c>
      <c r="H120" s="32" t="s">
        <v>174</v>
      </c>
      <c r="I120" s="14">
        <v>348</v>
      </c>
      <c r="J120" s="22">
        <f t="shared" si="17"/>
        <v>-14.47</v>
      </c>
      <c r="K120" s="8">
        <f t="shared" si="13"/>
        <v>-9.0784751675157486E-3</v>
      </c>
    </row>
    <row r="121" spans="1:11" x14ac:dyDescent="0.3">
      <c r="A121" s="7">
        <v>2024</v>
      </c>
      <c r="B121" s="16" t="s">
        <v>60</v>
      </c>
      <c r="C121" s="7" t="s">
        <v>61</v>
      </c>
      <c r="D121" s="20">
        <v>45138</v>
      </c>
      <c r="E121" s="20">
        <v>45169</v>
      </c>
      <c r="F121" s="20">
        <v>45171</v>
      </c>
      <c r="G121" s="7">
        <f t="shared" si="16"/>
        <v>-2</v>
      </c>
      <c r="H121" s="32" t="s">
        <v>174</v>
      </c>
      <c r="I121" s="14">
        <v>1075</v>
      </c>
      <c r="J121" s="22">
        <f t="shared" si="17"/>
        <v>-28.94</v>
      </c>
      <c r="K121" s="8">
        <f t="shared" si="13"/>
        <v>-1.8156950335031497E-2</v>
      </c>
    </row>
    <row r="122" spans="1:11" x14ac:dyDescent="0.3">
      <c r="A122" s="7">
        <v>2024</v>
      </c>
      <c r="B122" s="16" t="s">
        <v>35</v>
      </c>
      <c r="C122" s="7" t="s">
        <v>36</v>
      </c>
      <c r="D122" s="20">
        <v>45143</v>
      </c>
      <c r="E122" s="20">
        <v>45169</v>
      </c>
      <c r="F122" s="20">
        <v>45175</v>
      </c>
      <c r="G122" s="7">
        <f t="shared" si="16"/>
        <v>-6</v>
      </c>
      <c r="H122" s="32" t="s">
        <v>258</v>
      </c>
      <c r="I122" s="14">
        <v>1001</v>
      </c>
      <c r="J122" s="22">
        <f t="shared" si="17"/>
        <v>-188856</v>
      </c>
      <c r="K122" s="8">
        <f t="shared" si="13"/>
        <v>-118.48821743167618</v>
      </c>
    </row>
    <row r="123" spans="1:11" x14ac:dyDescent="0.3">
      <c r="A123" s="7">
        <v>2024</v>
      </c>
      <c r="B123" s="16" t="s">
        <v>58</v>
      </c>
      <c r="C123" s="18" t="s">
        <v>152</v>
      </c>
      <c r="D123" s="20">
        <v>45146</v>
      </c>
      <c r="E123" s="20">
        <v>45169</v>
      </c>
      <c r="F123" s="20">
        <v>45176</v>
      </c>
      <c r="G123" s="7">
        <f t="shared" si="16"/>
        <v>-7</v>
      </c>
      <c r="H123" s="32" t="s">
        <v>167</v>
      </c>
      <c r="I123" s="14">
        <v>239298976</v>
      </c>
      <c r="J123" s="22">
        <f t="shared" si="17"/>
        <v>-388.08</v>
      </c>
      <c r="K123" s="8">
        <f t="shared" si="13"/>
        <v>-0.24348131603382941</v>
      </c>
    </row>
    <row r="124" spans="1:11" x14ac:dyDescent="0.3">
      <c r="A124" s="7">
        <v>2024</v>
      </c>
      <c r="B124" s="16" t="s">
        <v>18</v>
      </c>
      <c r="C124" s="7" t="s">
        <v>19</v>
      </c>
      <c r="D124" s="20">
        <v>45142</v>
      </c>
      <c r="E124" s="20">
        <v>45169</v>
      </c>
      <c r="F124" s="20">
        <v>45177</v>
      </c>
      <c r="G124" s="7">
        <f t="shared" si="16"/>
        <v>-8</v>
      </c>
      <c r="H124" s="32" t="s">
        <v>259</v>
      </c>
      <c r="I124" s="14" t="s">
        <v>116</v>
      </c>
      <c r="J124" s="22">
        <f t="shared" si="17"/>
        <v>-16443.68</v>
      </c>
      <c r="K124" s="8">
        <f t="shared" si="13"/>
        <v>-10.316761613170378</v>
      </c>
    </row>
    <row r="125" spans="1:11" x14ac:dyDescent="0.3">
      <c r="A125" s="7">
        <v>2024</v>
      </c>
      <c r="B125" s="16" t="s">
        <v>58</v>
      </c>
      <c r="C125" s="18" t="s">
        <v>152</v>
      </c>
      <c r="D125" s="20">
        <v>45146</v>
      </c>
      <c r="E125" s="20">
        <v>45169</v>
      </c>
      <c r="F125" s="20">
        <v>45178</v>
      </c>
      <c r="G125" s="7">
        <f t="shared" si="16"/>
        <v>-9</v>
      </c>
      <c r="H125" s="32" t="s">
        <v>260</v>
      </c>
      <c r="I125" s="14">
        <v>239306365</v>
      </c>
      <c r="J125" s="22">
        <f t="shared" si="17"/>
        <v>-10368</v>
      </c>
      <c r="K125" s="8">
        <f t="shared" si="13"/>
        <v>-6.5048811704770753</v>
      </c>
    </row>
    <row r="126" spans="1:11" x14ac:dyDescent="0.3">
      <c r="A126" s="7">
        <v>2024</v>
      </c>
      <c r="B126" s="16" t="s">
        <v>44</v>
      </c>
      <c r="C126" s="7" t="s">
        <v>45</v>
      </c>
      <c r="D126" s="20">
        <v>45150</v>
      </c>
      <c r="E126" s="20">
        <v>45170</v>
      </c>
      <c r="F126" s="20">
        <v>45180</v>
      </c>
      <c r="G126" s="7">
        <f t="shared" si="16"/>
        <v>-10</v>
      </c>
      <c r="H126" s="32" t="s">
        <v>261</v>
      </c>
      <c r="I126" s="14">
        <v>4362122247</v>
      </c>
      <c r="J126" s="22">
        <f t="shared" si="17"/>
        <v>-10266.900000000001</v>
      </c>
      <c r="K126" s="8">
        <f t="shared" si="13"/>
        <v>-6.4414510502672737</v>
      </c>
    </row>
    <row r="127" spans="1:11" x14ac:dyDescent="0.3">
      <c r="A127" s="7">
        <v>2024</v>
      </c>
      <c r="B127" s="16" t="s">
        <v>117</v>
      </c>
      <c r="C127" s="18" t="s">
        <v>155</v>
      </c>
      <c r="D127" s="20">
        <v>45141</v>
      </c>
      <c r="E127" s="20">
        <v>45202</v>
      </c>
      <c r="F127" s="20">
        <v>45202</v>
      </c>
      <c r="G127" s="7">
        <f>E127-F127</f>
        <v>0</v>
      </c>
      <c r="H127" s="32" t="s">
        <v>262</v>
      </c>
      <c r="I127" s="14" t="s">
        <v>118</v>
      </c>
      <c r="J127" s="22">
        <f t="shared" si="17"/>
        <v>0</v>
      </c>
      <c r="K127" s="8">
        <f t="shared" si="13"/>
        <v>0</v>
      </c>
    </row>
    <row r="128" spans="1:11" x14ac:dyDescent="0.3">
      <c r="A128" s="7">
        <v>2024</v>
      </c>
      <c r="B128" s="16" t="s">
        <v>33</v>
      </c>
      <c r="C128" s="17" t="s">
        <v>34</v>
      </c>
      <c r="D128" s="20">
        <v>45169</v>
      </c>
      <c r="E128" s="20">
        <v>45202</v>
      </c>
      <c r="F128" s="20">
        <v>45229</v>
      </c>
      <c r="G128" s="7">
        <f t="shared" si="16"/>
        <v>-27</v>
      </c>
      <c r="H128" s="32" t="s">
        <v>241</v>
      </c>
      <c r="I128" s="14">
        <v>270</v>
      </c>
      <c r="J128" s="22">
        <f t="shared" si="17"/>
        <v>-920.16</v>
      </c>
      <c r="K128" s="8">
        <f t="shared" si="13"/>
        <v>-0.57730820387984039</v>
      </c>
    </row>
    <row r="129" spans="1:11" x14ac:dyDescent="0.3">
      <c r="A129" s="7">
        <v>2024</v>
      </c>
      <c r="B129" s="16" t="s">
        <v>53</v>
      </c>
      <c r="C129" s="7" t="s">
        <v>54</v>
      </c>
      <c r="D129" s="20">
        <v>45159</v>
      </c>
      <c r="E129" s="20">
        <v>45202</v>
      </c>
      <c r="F129" s="20">
        <v>45199</v>
      </c>
      <c r="G129" s="7">
        <f t="shared" si="16"/>
        <v>3</v>
      </c>
      <c r="H129" s="32" t="s">
        <v>263</v>
      </c>
      <c r="I129" s="14">
        <v>33684794</v>
      </c>
      <c r="J129" s="22">
        <f t="shared" si="17"/>
        <v>3300</v>
      </c>
      <c r="K129" s="8">
        <f t="shared" si="13"/>
        <v>2.0704193540291618</v>
      </c>
    </row>
    <row r="130" spans="1:11" x14ac:dyDescent="0.3">
      <c r="A130" s="7">
        <v>2024</v>
      </c>
      <c r="B130" s="16" t="s">
        <v>53</v>
      </c>
      <c r="C130" s="7" t="s">
        <v>54</v>
      </c>
      <c r="D130" s="20">
        <v>45159</v>
      </c>
      <c r="E130" s="20">
        <v>45202</v>
      </c>
      <c r="F130" s="20">
        <v>45199</v>
      </c>
      <c r="G130" s="7">
        <f t="shared" si="16"/>
        <v>3</v>
      </c>
      <c r="H130" s="32" t="s">
        <v>264</v>
      </c>
      <c r="I130" s="14">
        <v>33682910</v>
      </c>
      <c r="J130" s="22">
        <f t="shared" si="17"/>
        <v>1643.5500000000002</v>
      </c>
      <c r="K130" s="8">
        <f t="shared" ref="K130:K161" si="18">J130/$H$184</f>
        <v>1.0311629482771603</v>
      </c>
    </row>
    <row r="131" spans="1:11" x14ac:dyDescent="0.3">
      <c r="A131" s="7">
        <v>2024</v>
      </c>
      <c r="B131" s="16" t="s">
        <v>88</v>
      </c>
      <c r="C131" s="18" t="s">
        <v>61</v>
      </c>
      <c r="D131" s="20">
        <v>45162</v>
      </c>
      <c r="E131" s="20">
        <v>45202</v>
      </c>
      <c r="F131" s="20">
        <v>45199</v>
      </c>
      <c r="G131" s="7">
        <f t="shared" si="16"/>
        <v>3</v>
      </c>
      <c r="H131" s="32" t="s">
        <v>187</v>
      </c>
      <c r="I131" s="14">
        <v>3427</v>
      </c>
      <c r="J131" s="22">
        <f t="shared" si="17"/>
        <v>5625</v>
      </c>
      <c r="K131" s="8">
        <f t="shared" si="18"/>
        <v>3.529123898913344</v>
      </c>
    </row>
    <row r="132" spans="1:11" x14ac:dyDescent="0.3">
      <c r="A132" s="7">
        <v>2024</v>
      </c>
      <c r="B132" s="16" t="s">
        <v>18</v>
      </c>
      <c r="C132" s="7" t="s">
        <v>19</v>
      </c>
      <c r="D132" s="20">
        <v>45170</v>
      </c>
      <c r="E132" s="20">
        <v>45202</v>
      </c>
      <c r="F132" s="20">
        <v>45202</v>
      </c>
      <c r="G132" s="7">
        <f t="shared" si="16"/>
        <v>0</v>
      </c>
      <c r="H132" s="32" t="s">
        <v>265</v>
      </c>
      <c r="I132" s="14" t="s">
        <v>119</v>
      </c>
      <c r="J132" s="22">
        <f t="shared" si="17"/>
        <v>0</v>
      </c>
      <c r="K132" s="8">
        <f t="shared" si="18"/>
        <v>0</v>
      </c>
    </row>
    <row r="133" spans="1:11" x14ac:dyDescent="0.3">
      <c r="A133" s="7">
        <v>2024</v>
      </c>
      <c r="B133" s="16" t="s">
        <v>60</v>
      </c>
      <c r="C133" s="7" t="s">
        <v>61</v>
      </c>
      <c r="D133" s="20">
        <v>45169</v>
      </c>
      <c r="E133" s="20">
        <v>45202</v>
      </c>
      <c r="F133" s="20">
        <v>45204</v>
      </c>
      <c r="G133" s="7">
        <f t="shared" si="16"/>
        <v>-2</v>
      </c>
      <c r="H133" s="32" t="s">
        <v>241</v>
      </c>
      <c r="I133" s="14" t="s">
        <v>120</v>
      </c>
      <c r="J133" s="22">
        <f t="shared" si="17"/>
        <v>-68.16</v>
      </c>
      <c r="K133" s="8">
        <f t="shared" si="18"/>
        <v>-4.2763570657765954E-2</v>
      </c>
    </row>
    <row r="134" spans="1:11" x14ac:dyDescent="0.3">
      <c r="A134" s="7">
        <v>2024</v>
      </c>
      <c r="B134" s="16" t="s">
        <v>35</v>
      </c>
      <c r="C134" s="7" t="s">
        <v>36</v>
      </c>
      <c r="D134" s="20">
        <v>45175</v>
      </c>
      <c r="E134" s="20">
        <v>45202</v>
      </c>
      <c r="F134" s="20">
        <v>45205</v>
      </c>
      <c r="G134" s="7">
        <f t="shared" si="16"/>
        <v>-3</v>
      </c>
      <c r="H134" s="32" t="s">
        <v>266</v>
      </c>
      <c r="I134" s="14">
        <v>1118</v>
      </c>
      <c r="J134" s="22">
        <f t="shared" si="17"/>
        <v>-6865.7999999999993</v>
      </c>
      <c r="K134" s="8">
        <f t="shared" si="18"/>
        <v>-4.3076015760283077</v>
      </c>
    </row>
    <row r="135" spans="1:11" x14ac:dyDescent="0.3">
      <c r="A135" s="7">
        <v>2024</v>
      </c>
      <c r="B135" s="16" t="s">
        <v>10</v>
      </c>
      <c r="C135" s="18" t="s">
        <v>11</v>
      </c>
      <c r="D135" s="20">
        <v>45176</v>
      </c>
      <c r="E135" s="20">
        <v>45203</v>
      </c>
      <c r="F135" s="20">
        <v>45207</v>
      </c>
      <c r="G135" s="7">
        <f t="shared" si="16"/>
        <v>-4</v>
      </c>
      <c r="H135" s="32" t="s">
        <v>174</v>
      </c>
      <c r="I135" s="14" t="s">
        <v>121</v>
      </c>
      <c r="J135" s="22">
        <f t="shared" si="17"/>
        <v>-57.88</v>
      </c>
      <c r="K135" s="8">
        <f t="shared" si="18"/>
        <v>-3.6313900670062994E-2</v>
      </c>
    </row>
    <row r="136" spans="1:11" x14ac:dyDescent="0.3">
      <c r="A136" s="7">
        <v>2024</v>
      </c>
      <c r="B136" s="16" t="s">
        <v>28</v>
      </c>
      <c r="C136" s="7" t="s">
        <v>29</v>
      </c>
      <c r="D136" s="20">
        <v>45230</v>
      </c>
      <c r="E136" s="20">
        <v>45203</v>
      </c>
      <c r="F136" s="20">
        <v>45207</v>
      </c>
      <c r="G136" s="7">
        <f t="shared" si="14"/>
        <v>-4</v>
      </c>
      <c r="H136" s="32" t="s">
        <v>267</v>
      </c>
      <c r="I136" s="14" t="s">
        <v>30</v>
      </c>
      <c r="J136" s="22">
        <f t="shared" si="15"/>
        <v>-1008</v>
      </c>
      <c r="K136" s="8">
        <f t="shared" si="18"/>
        <v>-0.63241900268527118</v>
      </c>
    </row>
    <row r="137" spans="1:11" x14ac:dyDescent="0.3">
      <c r="A137" s="7">
        <v>2024</v>
      </c>
      <c r="B137" s="16" t="s">
        <v>44</v>
      </c>
      <c r="C137" s="7" t="s">
        <v>45</v>
      </c>
      <c r="D137" s="20">
        <v>45177</v>
      </c>
      <c r="E137" s="20">
        <v>45203</v>
      </c>
      <c r="F137" s="20">
        <v>45216</v>
      </c>
      <c r="G137" s="7">
        <f t="shared" si="14"/>
        <v>-13</v>
      </c>
      <c r="H137" s="32" t="s">
        <v>268</v>
      </c>
      <c r="I137" s="14">
        <v>4364206761</v>
      </c>
      <c r="J137" s="22">
        <f t="shared" si="15"/>
        <v>-5604.95</v>
      </c>
      <c r="K137" s="8">
        <f t="shared" si="18"/>
        <v>-3.5165445328381058</v>
      </c>
    </row>
    <row r="138" spans="1:11" x14ac:dyDescent="0.3">
      <c r="A138" s="7">
        <v>2024</v>
      </c>
      <c r="B138" s="16" t="s">
        <v>53</v>
      </c>
      <c r="C138" s="7" t="s">
        <v>54</v>
      </c>
      <c r="D138" s="20">
        <v>45187</v>
      </c>
      <c r="E138" s="20">
        <v>45203</v>
      </c>
      <c r="F138" s="20">
        <v>45227</v>
      </c>
      <c r="G138" s="7">
        <f t="shared" si="14"/>
        <v>-24</v>
      </c>
      <c r="H138" s="32" t="s">
        <v>269</v>
      </c>
      <c r="I138" s="14">
        <v>33767020</v>
      </c>
      <c r="J138" s="22">
        <f t="shared" si="15"/>
        <v>-2475.36</v>
      </c>
      <c r="K138" s="8">
        <f t="shared" si="18"/>
        <v>-1.5530403794514018</v>
      </c>
    </row>
    <row r="139" spans="1:11" x14ac:dyDescent="0.3">
      <c r="A139" s="7">
        <v>2024</v>
      </c>
      <c r="B139" s="16" t="s">
        <v>53</v>
      </c>
      <c r="C139" s="7" t="s">
        <v>54</v>
      </c>
      <c r="D139" s="20">
        <v>45187</v>
      </c>
      <c r="E139" s="20">
        <v>45203</v>
      </c>
      <c r="F139" s="20">
        <v>45227</v>
      </c>
      <c r="G139" s="7">
        <f t="shared" si="14"/>
        <v>-24</v>
      </c>
      <c r="H139" s="32" t="s">
        <v>270</v>
      </c>
      <c r="I139" s="14">
        <v>33768779</v>
      </c>
      <c r="J139" s="22">
        <f t="shared" si="15"/>
        <v>-25848</v>
      </c>
      <c r="K139" s="8">
        <f t="shared" si="18"/>
        <v>-16.217030140286596</v>
      </c>
    </row>
    <row r="140" spans="1:11" x14ac:dyDescent="0.3">
      <c r="A140" s="7">
        <v>2024</v>
      </c>
      <c r="B140" s="16" t="s">
        <v>92</v>
      </c>
      <c r="C140" s="18" t="s">
        <v>153</v>
      </c>
      <c r="D140" s="20">
        <v>45200</v>
      </c>
      <c r="E140" s="20">
        <v>45203</v>
      </c>
      <c r="F140" s="20">
        <v>45229</v>
      </c>
      <c r="G140" s="7">
        <f t="shared" si="14"/>
        <v>-26</v>
      </c>
      <c r="H140" s="32" t="s">
        <v>271</v>
      </c>
      <c r="I140" s="14" t="s">
        <v>123</v>
      </c>
      <c r="J140" s="22">
        <f t="shared" si="15"/>
        <v>-4611.0999999999995</v>
      </c>
      <c r="K140" s="8">
        <f t="shared" si="18"/>
        <v>-2.8930032373829899</v>
      </c>
    </row>
    <row r="141" spans="1:11" x14ac:dyDescent="0.3">
      <c r="A141" s="7">
        <v>2024</v>
      </c>
      <c r="B141" s="16" t="s">
        <v>18</v>
      </c>
      <c r="C141" s="7" t="s">
        <v>19</v>
      </c>
      <c r="D141" s="20">
        <v>45202</v>
      </c>
      <c r="E141" s="20">
        <v>45225</v>
      </c>
      <c r="F141" s="20">
        <v>45235</v>
      </c>
      <c r="G141" s="7">
        <f t="shared" si="14"/>
        <v>-10</v>
      </c>
      <c r="H141" s="32" t="s">
        <v>167</v>
      </c>
      <c r="I141" s="14" t="s">
        <v>124</v>
      </c>
      <c r="J141" s="22">
        <f t="shared" si="15"/>
        <v>-554.4</v>
      </c>
      <c r="K141" s="8">
        <f t="shared" si="18"/>
        <v>-0.34783045147689917</v>
      </c>
    </row>
    <row r="142" spans="1:11" x14ac:dyDescent="0.3">
      <c r="A142" s="7">
        <v>2024</v>
      </c>
      <c r="B142" s="16" t="s">
        <v>35</v>
      </c>
      <c r="C142" s="7" t="s">
        <v>36</v>
      </c>
      <c r="D142" s="20">
        <v>45205</v>
      </c>
      <c r="E142" s="20">
        <v>45225</v>
      </c>
      <c r="F142" s="20">
        <v>45236</v>
      </c>
      <c r="G142" s="7">
        <f t="shared" si="14"/>
        <v>-11</v>
      </c>
      <c r="H142" s="32" t="s">
        <v>272</v>
      </c>
      <c r="I142" s="14">
        <v>1252</v>
      </c>
      <c r="J142" s="22">
        <f t="shared" si="15"/>
        <v>-8181.36</v>
      </c>
      <c r="K142" s="8">
        <f t="shared" si="18"/>
        <v>-5.1329836625090977</v>
      </c>
    </row>
    <row r="143" spans="1:11" x14ac:dyDescent="0.3">
      <c r="A143" s="7">
        <v>2024</v>
      </c>
      <c r="B143" s="16" t="s">
        <v>37</v>
      </c>
      <c r="C143" s="7" t="s">
        <v>38</v>
      </c>
      <c r="D143" s="20">
        <v>45163</v>
      </c>
      <c r="E143" s="20">
        <v>45225</v>
      </c>
      <c r="F143" s="20">
        <v>45225</v>
      </c>
      <c r="G143" s="7">
        <f t="shared" si="14"/>
        <v>0</v>
      </c>
      <c r="H143" s="32" t="s">
        <v>273</v>
      </c>
      <c r="I143" s="14" t="s">
        <v>125</v>
      </c>
      <c r="J143" s="22">
        <f t="shared" si="15"/>
        <v>0</v>
      </c>
      <c r="K143" s="8">
        <f t="shared" si="18"/>
        <v>0</v>
      </c>
    </row>
    <row r="144" spans="1:11" x14ac:dyDescent="0.3">
      <c r="A144" s="7">
        <v>2024</v>
      </c>
      <c r="B144" s="16" t="s">
        <v>15</v>
      </c>
      <c r="C144" s="7" t="s">
        <v>16</v>
      </c>
      <c r="D144" s="20">
        <v>45201</v>
      </c>
      <c r="E144" s="20">
        <v>45225</v>
      </c>
      <c r="F144" s="20">
        <v>45231</v>
      </c>
      <c r="G144" s="7">
        <f t="shared" si="14"/>
        <v>-6</v>
      </c>
      <c r="H144" s="32" t="s">
        <v>274</v>
      </c>
      <c r="I144" s="14" t="s">
        <v>126</v>
      </c>
      <c r="J144" s="22">
        <f t="shared" si="15"/>
        <v>-7414.92</v>
      </c>
      <c r="K144" s="8">
        <f t="shared" si="18"/>
        <v>-4.6521193565387611</v>
      </c>
    </row>
    <row r="145" spans="1:11" x14ac:dyDescent="0.3">
      <c r="A145" s="7">
        <v>2024</v>
      </c>
      <c r="B145" s="16" t="s">
        <v>127</v>
      </c>
      <c r="C145" s="18" t="s">
        <v>156</v>
      </c>
      <c r="D145" s="20">
        <v>45204</v>
      </c>
      <c r="E145" s="20">
        <v>45225</v>
      </c>
      <c r="F145" s="20">
        <v>45237</v>
      </c>
      <c r="G145" s="7">
        <f t="shared" si="14"/>
        <v>-12</v>
      </c>
      <c r="H145" s="32" t="s">
        <v>275</v>
      </c>
      <c r="I145" s="14" t="s">
        <v>128</v>
      </c>
      <c r="J145" s="22">
        <f t="shared" ref="J145:J153" si="19">G145*H145</f>
        <v>-792</v>
      </c>
      <c r="K145" s="8">
        <f t="shared" si="18"/>
        <v>-0.49690064496699882</v>
      </c>
    </row>
    <row r="146" spans="1:11" x14ac:dyDescent="0.3">
      <c r="A146" s="7">
        <v>2024</v>
      </c>
      <c r="B146" s="16" t="s">
        <v>28</v>
      </c>
      <c r="C146" s="7" t="s">
        <v>29</v>
      </c>
      <c r="D146" s="20">
        <v>45198</v>
      </c>
      <c r="E146" s="20">
        <v>45225</v>
      </c>
      <c r="F146" s="20">
        <v>45240</v>
      </c>
      <c r="G146" s="7">
        <f t="shared" si="14"/>
        <v>-15</v>
      </c>
      <c r="H146" s="32" t="s">
        <v>212</v>
      </c>
      <c r="I146" s="14" t="s">
        <v>129</v>
      </c>
      <c r="J146" s="22">
        <f t="shared" si="19"/>
        <v>-2849.4</v>
      </c>
      <c r="K146" s="8">
        <f t="shared" si="18"/>
        <v>-1.7877130022335435</v>
      </c>
    </row>
    <row r="147" spans="1:11" x14ac:dyDescent="0.3">
      <c r="A147" s="7">
        <v>2024</v>
      </c>
      <c r="B147" s="16" t="s">
        <v>130</v>
      </c>
      <c r="C147" s="18" t="s">
        <v>155</v>
      </c>
      <c r="D147" s="20">
        <v>45208</v>
      </c>
      <c r="E147" s="20">
        <v>45225</v>
      </c>
      <c r="F147" s="20">
        <v>45240</v>
      </c>
      <c r="G147" s="7">
        <f t="shared" ref="G147:G153" si="20">E147-F147</f>
        <v>-15</v>
      </c>
      <c r="H147" s="32" t="s">
        <v>173</v>
      </c>
      <c r="I147" s="14">
        <v>63</v>
      </c>
      <c r="J147" s="22">
        <f t="shared" si="19"/>
        <v>-22500</v>
      </c>
      <c r="K147" s="8">
        <f t="shared" si="18"/>
        <v>-14.116495595653376</v>
      </c>
    </row>
    <row r="148" spans="1:11" x14ac:dyDescent="0.3">
      <c r="A148" s="7">
        <v>2024</v>
      </c>
      <c r="B148" s="16" t="s">
        <v>60</v>
      </c>
      <c r="C148" s="7" t="s">
        <v>61</v>
      </c>
      <c r="D148" s="20">
        <v>45198</v>
      </c>
      <c r="E148" s="20">
        <v>45225</v>
      </c>
      <c r="F148" s="20">
        <v>45240</v>
      </c>
      <c r="G148" s="7">
        <f t="shared" si="20"/>
        <v>-15</v>
      </c>
      <c r="H148" s="32" t="s">
        <v>165</v>
      </c>
      <c r="I148" s="14" t="s">
        <v>131</v>
      </c>
      <c r="J148" s="22">
        <f t="shared" si="19"/>
        <v>-3432.15</v>
      </c>
      <c r="K148" s="8">
        <f t="shared" si="18"/>
        <v>-2.153330238160966</v>
      </c>
    </row>
    <row r="149" spans="1:11" x14ac:dyDescent="0.3">
      <c r="A149" s="7">
        <v>2024</v>
      </c>
      <c r="B149" s="16" t="s">
        <v>23</v>
      </c>
      <c r="C149" s="7" t="s">
        <v>32</v>
      </c>
      <c r="D149" s="20">
        <v>45211</v>
      </c>
      <c r="E149" s="20">
        <v>45225</v>
      </c>
      <c r="F149" s="20">
        <v>45245</v>
      </c>
      <c r="G149" s="7">
        <f t="shared" si="20"/>
        <v>-20</v>
      </c>
      <c r="H149" s="32" t="s">
        <v>276</v>
      </c>
      <c r="I149" s="14" t="s">
        <v>132</v>
      </c>
      <c r="J149" s="22">
        <f t="shared" si="19"/>
        <v>-496018.6</v>
      </c>
      <c r="K149" s="8">
        <f t="shared" si="18"/>
        <v>-311.20197254498459</v>
      </c>
    </row>
    <row r="150" spans="1:11" x14ac:dyDescent="0.3">
      <c r="A150" s="7">
        <v>2024</v>
      </c>
      <c r="B150" s="16" t="s">
        <v>44</v>
      </c>
      <c r="C150" s="7" t="s">
        <v>45</v>
      </c>
      <c r="D150" s="20">
        <v>45210</v>
      </c>
      <c r="E150" s="20">
        <v>45225</v>
      </c>
      <c r="F150" s="20">
        <v>45248</v>
      </c>
      <c r="G150" s="7">
        <f t="shared" si="20"/>
        <v>-23</v>
      </c>
      <c r="H150" s="32" t="s">
        <v>277</v>
      </c>
      <c r="I150" s="14">
        <v>4379479162</v>
      </c>
      <c r="J150" s="22">
        <f t="shared" si="19"/>
        <v>-1659477.5999999999</v>
      </c>
      <c r="K150" s="8">
        <f t="shared" si="18"/>
        <v>-1041.1559213993526</v>
      </c>
    </row>
    <row r="151" spans="1:11" x14ac:dyDescent="0.3">
      <c r="A151" s="7">
        <v>2024</v>
      </c>
      <c r="B151" s="16" t="s">
        <v>37</v>
      </c>
      <c r="C151" s="7" t="s">
        <v>38</v>
      </c>
      <c r="D151" s="20">
        <v>45216</v>
      </c>
      <c r="E151" s="20">
        <v>45226</v>
      </c>
      <c r="F151" s="20">
        <v>45250</v>
      </c>
      <c r="G151" s="7">
        <f t="shared" si="20"/>
        <v>-24</v>
      </c>
      <c r="H151" s="32" t="s">
        <v>265</v>
      </c>
      <c r="I151" s="14">
        <v>40055276</v>
      </c>
      <c r="J151" s="22">
        <f t="shared" si="19"/>
        <v>-585620.88</v>
      </c>
      <c r="K151" s="8">
        <f t="shared" si="18"/>
        <v>-367.41842547745131</v>
      </c>
    </row>
    <row r="152" spans="1:11" x14ac:dyDescent="0.3">
      <c r="A152" s="7">
        <v>2024</v>
      </c>
      <c r="B152" s="16" t="s">
        <v>37</v>
      </c>
      <c r="C152" s="7" t="s">
        <v>38</v>
      </c>
      <c r="D152" s="20">
        <v>45216</v>
      </c>
      <c r="E152" s="20">
        <v>45226</v>
      </c>
      <c r="F152" s="20">
        <v>45250</v>
      </c>
      <c r="G152" s="7">
        <f t="shared" si="20"/>
        <v>-24</v>
      </c>
      <c r="H152" s="32" t="s">
        <v>278</v>
      </c>
      <c r="I152" s="14">
        <v>40055275</v>
      </c>
      <c r="J152" s="22">
        <f t="shared" si="19"/>
        <v>-7829.0399999999991</v>
      </c>
      <c r="K152" s="8">
        <f t="shared" si="18"/>
        <v>-4.911938163475293</v>
      </c>
    </row>
    <row r="153" spans="1:11" x14ac:dyDescent="0.3">
      <c r="A153" s="7">
        <v>2024</v>
      </c>
      <c r="B153" s="16" t="s">
        <v>37</v>
      </c>
      <c r="C153" s="7" t="s">
        <v>38</v>
      </c>
      <c r="D153" s="20">
        <v>45216</v>
      </c>
      <c r="E153" s="20">
        <v>45226</v>
      </c>
      <c r="F153" s="20">
        <v>45250</v>
      </c>
      <c r="G153" s="7">
        <f t="shared" si="20"/>
        <v>-24</v>
      </c>
      <c r="H153" s="32" t="s">
        <v>279</v>
      </c>
      <c r="I153" s="14">
        <v>40055274</v>
      </c>
      <c r="J153" s="22">
        <f t="shared" si="19"/>
        <v>-69120</v>
      </c>
      <c r="K153" s="8">
        <f t="shared" si="18"/>
        <v>-43.365874469847171</v>
      </c>
    </row>
    <row r="154" spans="1:11" x14ac:dyDescent="0.3">
      <c r="A154" s="7">
        <v>2024</v>
      </c>
      <c r="B154" s="16" t="s">
        <v>18</v>
      </c>
      <c r="C154" s="7" t="s">
        <v>19</v>
      </c>
      <c r="D154" s="20">
        <v>45232</v>
      </c>
      <c r="E154" s="20">
        <v>45260</v>
      </c>
      <c r="F154" s="20">
        <v>45261</v>
      </c>
      <c r="G154" s="7">
        <f t="shared" ref="G154:G162" si="21">E154-F154</f>
        <v>-1</v>
      </c>
      <c r="H154" s="32" t="s">
        <v>280</v>
      </c>
      <c r="I154" s="14" t="s">
        <v>133</v>
      </c>
      <c r="J154" s="22">
        <f t="shared" ref="J154:J162" si="22">G154*H154</f>
        <v>-42994.8</v>
      </c>
      <c r="K154" s="8">
        <f t="shared" si="18"/>
        <v>-26.974929103822124</v>
      </c>
    </row>
    <row r="155" spans="1:11" x14ac:dyDescent="0.3">
      <c r="A155" s="7">
        <v>2024</v>
      </c>
      <c r="B155" s="16" t="s">
        <v>60</v>
      </c>
      <c r="C155" s="7" t="s">
        <v>61</v>
      </c>
      <c r="D155" s="20">
        <v>45230</v>
      </c>
      <c r="E155" s="20">
        <v>45260</v>
      </c>
      <c r="F155" s="20">
        <v>45266</v>
      </c>
      <c r="G155" s="7">
        <f t="shared" si="21"/>
        <v>-6</v>
      </c>
      <c r="H155" s="32" t="s">
        <v>281</v>
      </c>
      <c r="I155" s="14" t="s">
        <v>134</v>
      </c>
      <c r="J155" s="22">
        <f t="shared" si="22"/>
        <v>-7186.74</v>
      </c>
      <c r="K155" s="8">
        <f t="shared" si="18"/>
        <v>-4.5089592692047082</v>
      </c>
    </row>
    <row r="156" spans="1:11" x14ac:dyDescent="0.3">
      <c r="A156" s="7">
        <v>2024</v>
      </c>
      <c r="B156" s="16" t="s">
        <v>35</v>
      </c>
      <c r="C156" s="7" t="s">
        <v>36</v>
      </c>
      <c r="D156" s="20">
        <v>45237</v>
      </c>
      <c r="E156" s="20">
        <v>45260</v>
      </c>
      <c r="F156" s="20">
        <v>45268</v>
      </c>
      <c r="G156" s="7">
        <f t="shared" si="21"/>
        <v>-8</v>
      </c>
      <c r="H156" s="32" t="s">
        <v>282</v>
      </c>
      <c r="I156" s="14">
        <v>1414</v>
      </c>
      <c r="J156" s="22">
        <f t="shared" si="22"/>
        <v>-4056.08</v>
      </c>
      <c r="K156" s="8">
        <f t="shared" si="18"/>
        <v>-2.544783798027455</v>
      </c>
    </row>
    <row r="157" spans="1:11" x14ac:dyDescent="0.3">
      <c r="A157" s="7">
        <v>2024</v>
      </c>
      <c r="B157" s="16" t="s">
        <v>58</v>
      </c>
      <c r="C157" s="18" t="s">
        <v>152</v>
      </c>
      <c r="D157" s="20">
        <v>45238</v>
      </c>
      <c r="E157" s="20">
        <v>45260</v>
      </c>
      <c r="F157" s="20">
        <v>45268</v>
      </c>
      <c r="G157" s="7">
        <f t="shared" si="21"/>
        <v>-8</v>
      </c>
      <c r="H157" s="32" t="s">
        <v>283</v>
      </c>
      <c r="I157" s="14">
        <v>239344366</v>
      </c>
      <c r="J157" s="22">
        <f t="shared" si="22"/>
        <v>-2854.4</v>
      </c>
      <c r="K157" s="8">
        <f t="shared" si="18"/>
        <v>-1.7908500012547999</v>
      </c>
    </row>
    <row r="158" spans="1:11" x14ac:dyDescent="0.3">
      <c r="A158" s="7">
        <v>2024</v>
      </c>
      <c r="B158" s="16" t="s">
        <v>58</v>
      </c>
      <c r="C158" s="18" t="s">
        <v>152</v>
      </c>
      <c r="D158" s="20">
        <v>45238</v>
      </c>
      <c r="E158" s="20">
        <v>45260</v>
      </c>
      <c r="F158" s="20">
        <v>45268</v>
      </c>
      <c r="G158" s="7">
        <f t="shared" si="21"/>
        <v>-8</v>
      </c>
      <c r="H158" s="32" t="s">
        <v>174</v>
      </c>
      <c r="I158" s="14">
        <v>239337704</v>
      </c>
      <c r="J158" s="22">
        <f t="shared" si="22"/>
        <v>-115.76</v>
      </c>
      <c r="K158" s="8">
        <f t="shared" si="18"/>
        <v>-7.2627801340125989E-2</v>
      </c>
    </row>
    <row r="159" spans="1:11" x14ac:dyDescent="0.3">
      <c r="A159" s="7">
        <v>2024</v>
      </c>
      <c r="B159" s="16" t="s">
        <v>44</v>
      </c>
      <c r="C159" s="7" t="s">
        <v>45</v>
      </c>
      <c r="D159" s="20">
        <v>45238</v>
      </c>
      <c r="E159" s="20">
        <v>45261</v>
      </c>
      <c r="F159" s="20">
        <v>45268</v>
      </c>
      <c r="G159" s="7">
        <f t="shared" si="21"/>
        <v>-7</v>
      </c>
      <c r="H159" s="32" t="s">
        <v>284</v>
      </c>
      <c r="I159" s="14">
        <v>4382096956</v>
      </c>
      <c r="J159" s="22">
        <f t="shared" si="22"/>
        <v>-1120</v>
      </c>
      <c r="K159" s="8">
        <f t="shared" si="18"/>
        <v>-0.70268778076141247</v>
      </c>
    </row>
    <row r="160" spans="1:11" x14ac:dyDescent="0.3">
      <c r="A160" s="7">
        <v>2024</v>
      </c>
      <c r="B160" s="16" t="s">
        <v>28</v>
      </c>
      <c r="C160" s="7" t="s">
        <v>29</v>
      </c>
      <c r="D160" s="20">
        <v>45230</v>
      </c>
      <c r="E160" s="20">
        <v>45261</v>
      </c>
      <c r="F160" s="20">
        <v>45268</v>
      </c>
      <c r="G160" s="7">
        <f t="shared" si="21"/>
        <v>-7</v>
      </c>
      <c r="H160" s="32" t="s">
        <v>230</v>
      </c>
      <c r="I160" s="14" t="s">
        <v>135</v>
      </c>
      <c r="J160" s="22">
        <f t="shared" si="22"/>
        <v>-11884.32</v>
      </c>
      <c r="K160" s="8">
        <f t="shared" si="18"/>
        <v>-7.4562200416593472</v>
      </c>
    </row>
    <row r="161" spans="1:11" x14ac:dyDescent="0.3">
      <c r="A161" s="7">
        <v>2024</v>
      </c>
      <c r="B161" s="16" t="s">
        <v>37</v>
      </c>
      <c r="C161" s="7" t="s">
        <v>38</v>
      </c>
      <c r="D161" s="20">
        <v>45247</v>
      </c>
      <c r="E161" s="20">
        <v>45261</v>
      </c>
      <c r="F161" s="20">
        <v>45277</v>
      </c>
      <c r="G161" s="7">
        <f t="shared" si="21"/>
        <v>-16</v>
      </c>
      <c r="H161" s="32" t="s">
        <v>285</v>
      </c>
      <c r="I161" s="14">
        <v>40074188</v>
      </c>
      <c r="J161" s="22">
        <f t="shared" si="22"/>
        <v>-23322.240000000002</v>
      </c>
      <c r="K161" s="8">
        <f t="shared" si="18"/>
        <v>-14.632368810700934</v>
      </c>
    </row>
    <row r="162" spans="1:11" x14ac:dyDescent="0.3">
      <c r="A162" s="7">
        <v>2024</v>
      </c>
      <c r="B162" s="16" t="s">
        <v>37</v>
      </c>
      <c r="C162" s="7" t="s">
        <v>38</v>
      </c>
      <c r="D162" s="20">
        <v>45247</v>
      </c>
      <c r="E162" s="20">
        <v>45261</v>
      </c>
      <c r="F162" s="20">
        <v>45277</v>
      </c>
      <c r="G162" s="7">
        <f t="shared" si="21"/>
        <v>-16</v>
      </c>
      <c r="H162" s="32" t="s">
        <v>246</v>
      </c>
      <c r="I162" s="14">
        <v>40074190</v>
      </c>
      <c r="J162" s="22">
        <f t="shared" si="22"/>
        <v>-414720</v>
      </c>
      <c r="K162" s="8">
        <f t="shared" ref="K162:K183" si="23">J162/$H$184</f>
        <v>-260.19524681908302</v>
      </c>
    </row>
    <row r="163" spans="1:11" x14ac:dyDescent="0.3">
      <c r="A163" s="7">
        <v>2024</v>
      </c>
      <c r="B163" s="16" t="s">
        <v>37</v>
      </c>
      <c r="C163" s="7" t="s">
        <v>38</v>
      </c>
      <c r="D163" s="20">
        <v>45247</v>
      </c>
      <c r="E163" s="20">
        <v>45261</v>
      </c>
      <c r="F163" s="20">
        <v>45277</v>
      </c>
      <c r="G163" s="7">
        <f t="shared" si="14"/>
        <v>-16</v>
      </c>
      <c r="H163" s="32" t="s">
        <v>286</v>
      </c>
      <c r="I163" s="14">
        <v>40074189</v>
      </c>
      <c r="J163" s="22">
        <f t="shared" si="15"/>
        <v>-100614.39999999999</v>
      </c>
      <c r="K163" s="8">
        <f t="shared" si="23"/>
        <v>-63.125454864858085</v>
      </c>
    </row>
    <row r="164" spans="1:11" x14ac:dyDescent="0.3">
      <c r="A164" s="7">
        <v>2024</v>
      </c>
      <c r="B164" s="16" t="s">
        <v>136</v>
      </c>
      <c r="C164" s="18" t="s">
        <v>151</v>
      </c>
      <c r="D164" s="20">
        <v>45257</v>
      </c>
      <c r="E164" s="20">
        <v>45261</v>
      </c>
      <c r="F164" s="20">
        <v>45286</v>
      </c>
      <c r="G164" s="7">
        <f t="shared" si="14"/>
        <v>-25</v>
      </c>
      <c r="H164" s="32" t="s">
        <v>287</v>
      </c>
      <c r="I164" s="14">
        <v>12</v>
      </c>
      <c r="J164" s="22">
        <f t="shared" si="15"/>
        <v>-15867.75</v>
      </c>
      <c r="K164" s="8">
        <f t="shared" si="23"/>
        <v>-9.9554232439079495</v>
      </c>
    </row>
    <row r="165" spans="1:11" x14ac:dyDescent="0.3">
      <c r="A165" s="7">
        <v>2024</v>
      </c>
      <c r="B165" s="16" t="s">
        <v>88</v>
      </c>
      <c r="C165" s="18" t="s">
        <v>61</v>
      </c>
      <c r="D165" s="20">
        <v>45259</v>
      </c>
      <c r="E165" s="20">
        <v>45261</v>
      </c>
      <c r="F165" s="20">
        <v>45288</v>
      </c>
      <c r="G165" s="7">
        <f t="shared" si="14"/>
        <v>-27</v>
      </c>
      <c r="H165" s="32" t="s">
        <v>199</v>
      </c>
      <c r="I165" s="14">
        <v>5303</v>
      </c>
      <c r="J165" s="22">
        <f t="shared" si="15"/>
        <v>-8412.1200000000008</v>
      </c>
      <c r="K165" s="8">
        <f t="shared" si="23"/>
        <v>-5.277762441338119</v>
      </c>
    </row>
    <row r="166" spans="1:11" x14ac:dyDescent="0.3">
      <c r="A166" s="7">
        <v>2024</v>
      </c>
      <c r="B166" s="16" t="s">
        <v>64</v>
      </c>
      <c r="C166" s="7" t="s">
        <v>65</v>
      </c>
      <c r="D166" s="20">
        <v>45260</v>
      </c>
      <c r="E166" s="20">
        <v>45281</v>
      </c>
      <c r="F166" s="20">
        <v>45301</v>
      </c>
      <c r="G166" s="7">
        <f t="shared" si="14"/>
        <v>-20</v>
      </c>
      <c r="H166" s="32" t="s">
        <v>288</v>
      </c>
      <c r="I166" s="14">
        <v>509</v>
      </c>
      <c r="J166" s="22">
        <f t="shared" si="15"/>
        <v>-290.59999999999997</v>
      </c>
      <c r="K166" s="8">
        <f t="shared" si="23"/>
        <v>-0.18232238311541646</v>
      </c>
    </row>
    <row r="167" spans="1:11" x14ac:dyDescent="0.3">
      <c r="A167" s="7">
        <v>2024</v>
      </c>
      <c r="B167" s="16" t="s">
        <v>137</v>
      </c>
      <c r="C167" s="18" t="s">
        <v>157</v>
      </c>
      <c r="D167" s="20">
        <v>45271</v>
      </c>
      <c r="E167" s="20">
        <v>45281</v>
      </c>
      <c r="F167" s="20">
        <v>45301</v>
      </c>
      <c r="G167" s="7">
        <f t="shared" ref="G167" si="24">E167-F167</f>
        <v>-20</v>
      </c>
      <c r="H167" s="32" t="s">
        <v>289</v>
      </c>
      <c r="I167" s="31">
        <v>45108</v>
      </c>
      <c r="J167" s="22">
        <f t="shared" ref="J167" si="25">G167*H167</f>
        <v>-4060.7999999999997</v>
      </c>
      <c r="K167" s="8">
        <f t="shared" si="23"/>
        <v>-2.5477451251035208</v>
      </c>
    </row>
    <row r="168" spans="1:11" x14ac:dyDescent="0.3">
      <c r="A168" s="7">
        <v>2024</v>
      </c>
      <c r="B168" s="16" t="s">
        <v>18</v>
      </c>
      <c r="C168" s="7" t="s">
        <v>19</v>
      </c>
      <c r="D168" s="28">
        <v>45261</v>
      </c>
      <c r="E168" s="20">
        <v>45288</v>
      </c>
      <c r="F168" s="20">
        <v>45292</v>
      </c>
      <c r="G168" s="7">
        <f t="shared" si="8"/>
        <v>-4</v>
      </c>
      <c r="H168" s="32" t="s">
        <v>165</v>
      </c>
      <c r="I168" s="20" t="s">
        <v>142</v>
      </c>
      <c r="J168" s="22">
        <f t="shared" si="12"/>
        <v>-915.24</v>
      </c>
      <c r="K168" s="8">
        <f t="shared" si="23"/>
        <v>-0.57422139684292428</v>
      </c>
    </row>
    <row r="169" spans="1:11" x14ac:dyDescent="0.3">
      <c r="A169" s="7">
        <v>2024</v>
      </c>
      <c r="B169" s="16" t="s">
        <v>138</v>
      </c>
      <c r="C169" s="18" t="s">
        <v>158</v>
      </c>
      <c r="D169" s="20">
        <v>45632</v>
      </c>
      <c r="E169" s="20">
        <v>45289</v>
      </c>
      <c r="F169" s="20">
        <v>45296</v>
      </c>
      <c r="G169" s="7">
        <f t="shared" si="8"/>
        <v>-7</v>
      </c>
      <c r="H169" s="32" t="s">
        <v>290</v>
      </c>
      <c r="I169" s="30">
        <v>2365000060</v>
      </c>
      <c r="J169" s="22">
        <f t="shared" si="12"/>
        <v>-107.66000000000001</v>
      </c>
      <c r="K169" s="8">
        <f t="shared" si="23"/>
        <v>-6.7545862925690772E-2</v>
      </c>
    </row>
    <row r="170" spans="1:11" x14ac:dyDescent="0.3">
      <c r="A170" s="7">
        <v>2024</v>
      </c>
      <c r="B170" s="16" t="s">
        <v>138</v>
      </c>
      <c r="C170" s="18" t="s">
        <v>158</v>
      </c>
      <c r="D170" s="20">
        <v>45632</v>
      </c>
      <c r="E170" s="20">
        <v>45289</v>
      </c>
      <c r="F170" s="20">
        <v>45296</v>
      </c>
      <c r="G170" s="7">
        <f t="shared" si="8"/>
        <v>-7</v>
      </c>
      <c r="H170" s="32" t="s">
        <v>291</v>
      </c>
      <c r="I170" s="14" t="s">
        <v>143</v>
      </c>
      <c r="J170" s="22">
        <f t="shared" si="12"/>
        <v>-2275</v>
      </c>
      <c r="K170" s="8">
        <f t="shared" si="23"/>
        <v>-1.427334554671619</v>
      </c>
    </row>
    <row r="171" spans="1:11" x14ac:dyDescent="0.3">
      <c r="A171" s="7">
        <v>2024</v>
      </c>
      <c r="B171" s="16" t="s">
        <v>138</v>
      </c>
      <c r="C171" s="18" t="s">
        <v>158</v>
      </c>
      <c r="D171" s="20">
        <v>45632</v>
      </c>
      <c r="E171" s="20">
        <v>45289</v>
      </c>
      <c r="F171" s="20">
        <v>45296</v>
      </c>
      <c r="G171" s="7">
        <f t="shared" si="8"/>
        <v>-7</v>
      </c>
      <c r="H171" s="32" t="s">
        <v>221</v>
      </c>
      <c r="I171" s="14" t="s">
        <v>144</v>
      </c>
      <c r="J171" s="22">
        <f t="shared" si="12"/>
        <v>-201600</v>
      </c>
      <c r="K171" s="8">
        <f t="shared" si="23"/>
        <v>-126.48380053705424</v>
      </c>
    </row>
    <row r="172" spans="1:11" x14ac:dyDescent="0.3">
      <c r="A172" s="7">
        <v>2024</v>
      </c>
      <c r="B172" s="16" t="s">
        <v>109</v>
      </c>
      <c r="C172" s="18" t="s">
        <v>159</v>
      </c>
      <c r="D172" s="20">
        <v>45260</v>
      </c>
      <c r="E172" s="20">
        <v>45289</v>
      </c>
      <c r="F172" s="20">
        <v>45297</v>
      </c>
      <c r="G172" s="7">
        <f t="shared" si="8"/>
        <v>-8</v>
      </c>
      <c r="H172" s="32" t="s">
        <v>292</v>
      </c>
      <c r="I172" s="14" t="s">
        <v>145</v>
      </c>
      <c r="J172" s="22">
        <f t="shared" si="12"/>
        <v>-288.64</v>
      </c>
      <c r="K172" s="8">
        <f t="shared" si="23"/>
        <v>-0.181092679499084</v>
      </c>
    </row>
    <row r="173" spans="1:11" x14ac:dyDescent="0.3">
      <c r="A173" s="7">
        <v>2024</v>
      </c>
      <c r="B173" s="16" t="s">
        <v>35</v>
      </c>
      <c r="C173" s="7" t="s">
        <v>36</v>
      </c>
      <c r="D173" s="20">
        <v>45267</v>
      </c>
      <c r="E173" s="20">
        <v>45289</v>
      </c>
      <c r="F173" s="20">
        <v>45299</v>
      </c>
      <c r="G173" s="7">
        <f t="shared" si="8"/>
        <v>-10</v>
      </c>
      <c r="H173" s="32" t="s">
        <v>293</v>
      </c>
      <c r="I173" s="14">
        <v>1562</v>
      </c>
      <c r="J173" s="22">
        <f t="shared" si="12"/>
        <v>-2620</v>
      </c>
      <c r="K173" s="8">
        <f>J173/$H$184</f>
        <v>-1.643787487138304</v>
      </c>
    </row>
    <row r="174" spans="1:11" x14ac:dyDescent="0.3">
      <c r="A174" s="7">
        <v>2024</v>
      </c>
      <c r="B174" s="16" t="s">
        <v>28</v>
      </c>
      <c r="C174" s="7" t="s">
        <v>29</v>
      </c>
      <c r="D174" s="20">
        <v>45260</v>
      </c>
      <c r="E174" s="20">
        <v>45289</v>
      </c>
      <c r="F174" s="20">
        <v>45301</v>
      </c>
      <c r="G174" s="7">
        <f t="shared" si="8"/>
        <v>-12</v>
      </c>
      <c r="H174" s="32" t="s">
        <v>294</v>
      </c>
      <c r="I174" s="14" t="s">
        <v>146</v>
      </c>
      <c r="J174" s="22">
        <f t="shared" si="12"/>
        <v>-430.32</v>
      </c>
      <c r="K174" s="8">
        <f t="shared" si="23"/>
        <v>-0.26998268376540269</v>
      </c>
    </row>
    <row r="175" spans="1:11" x14ac:dyDescent="0.3">
      <c r="A175" s="7">
        <v>2024</v>
      </c>
      <c r="B175" s="16" t="s">
        <v>139</v>
      </c>
      <c r="C175" s="18" t="s">
        <v>150</v>
      </c>
      <c r="D175" s="20">
        <v>45273</v>
      </c>
      <c r="E175" s="20">
        <v>45289</v>
      </c>
      <c r="F175" s="20">
        <v>45313</v>
      </c>
      <c r="G175" s="7">
        <f t="shared" si="8"/>
        <v>-24</v>
      </c>
      <c r="H175" s="32" t="s">
        <v>295</v>
      </c>
      <c r="I175" s="24" t="s">
        <v>147</v>
      </c>
      <c r="J175" s="22">
        <f t="shared" si="12"/>
        <v>-18321.599999999999</v>
      </c>
      <c r="K175" s="8">
        <f t="shared" si="23"/>
        <v>-11.494968253569905</v>
      </c>
    </row>
    <row r="176" spans="1:11" x14ac:dyDescent="0.3">
      <c r="A176" s="7">
        <v>2024</v>
      </c>
      <c r="B176" s="16" t="s">
        <v>44</v>
      </c>
      <c r="C176" s="7" t="s">
        <v>45</v>
      </c>
      <c r="D176" s="20">
        <v>45267</v>
      </c>
      <c r="E176" s="20">
        <v>45289</v>
      </c>
      <c r="F176" s="20">
        <v>45306</v>
      </c>
      <c r="G176" s="7">
        <f t="shared" si="8"/>
        <v>-17</v>
      </c>
      <c r="H176" s="32" t="s">
        <v>165</v>
      </c>
      <c r="I176" s="14">
        <v>4390767290</v>
      </c>
      <c r="J176" s="22">
        <f t="shared" si="12"/>
        <v>-3889.77</v>
      </c>
      <c r="K176" s="8">
        <f t="shared" si="23"/>
        <v>-2.4404409365824278</v>
      </c>
    </row>
    <row r="177" spans="1:11" x14ac:dyDescent="0.3">
      <c r="A177" s="7">
        <v>2024</v>
      </c>
      <c r="B177" s="16" t="s">
        <v>37</v>
      </c>
      <c r="C177" s="7" t="s">
        <v>38</v>
      </c>
      <c r="D177" s="20">
        <v>41627</v>
      </c>
      <c r="E177" s="20">
        <v>45289</v>
      </c>
      <c r="F177" s="20">
        <v>45306</v>
      </c>
      <c r="G177" s="7">
        <f t="shared" si="8"/>
        <v>-17</v>
      </c>
      <c r="H177" s="32" t="s">
        <v>296</v>
      </c>
      <c r="I177" s="14">
        <v>40100803</v>
      </c>
      <c r="J177" s="22">
        <f t="shared" si="12"/>
        <v>-97920</v>
      </c>
      <c r="K177" s="8">
        <f t="shared" si="23"/>
        <v>-61.434988832283487</v>
      </c>
    </row>
    <row r="178" spans="1:11" x14ac:dyDescent="0.3">
      <c r="A178" s="7">
        <v>2024</v>
      </c>
      <c r="B178" s="16" t="s">
        <v>37</v>
      </c>
      <c r="C178" s="7" t="s">
        <v>38</v>
      </c>
      <c r="D178" s="20">
        <v>41627</v>
      </c>
      <c r="E178" s="20">
        <v>45289</v>
      </c>
      <c r="F178" s="20">
        <v>45306</v>
      </c>
      <c r="G178" s="7">
        <f t="shared" si="8"/>
        <v>-17</v>
      </c>
      <c r="H178" s="32" t="s">
        <v>174</v>
      </c>
      <c r="I178" s="14">
        <v>40100805</v>
      </c>
      <c r="J178" s="22">
        <f t="shared" si="12"/>
        <v>-245.99</v>
      </c>
      <c r="K178" s="8">
        <f t="shared" si="23"/>
        <v>-0.15433407784776773</v>
      </c>
    </row>
    <row r="179" spans="1:11" x14ac:dyDescent="0.3">
      <c r="A179" s="7">
        <v>2024</v>
      </c>
      <c r="B179" s="16" t="s">
        <v>37</v>
      </c>
      <c r="C179" s="7" t="s">
        <v>38</v>
      </c>
      <c r="D179" s="20">
        <v>41627</v>
      </c>
      <c r="E179" s="20">
        <v>45289</v>
      </c>
      <c r="F179" s="20">
        <v>45306</v>
      </c>
      <c r="G179" s="7">
        <f t="shared" si="8"/>
        <v>-17</v>
      </c>
      <c r="H179" s="32" t="s">
        <v>297</v>
      </c>
      <c r="I179" s="14">
        <v>40100804</v>
      </c>
      <c r="J179" s="22">
        <f t="shared" si="12"/>
        <v>-22086.400000000001</v>
      </c>
      <c r="K179" s="8">
        <f t="shared" si="23"/>
        <v>-13.857003036615055</v>
      </c>
    </row>
    <row r="180" spans="1:11" x14ac:dyDescent="0.3">
      <c r="A180" s="7">
        <v>2024</v>
      </c>
      <c r="B180" s="29" t="s">
        <v>140</v>
      </c>
      <c r="C180" s="18" t="s">
        <v>150</v>
      </c>
      <c r="D180" s="20">
        <v>41627</v>
      </c>
      <c r="E180" s="20">
        <v>45289</v>
      </c>
      <c r="F180" s="20">
        <v>45309</v>
      </c>
      <c r="G180" s="7">
        <f t="shared" ref="G180" si="26">E180-F180</f>
        <v>-20</v>
      </c>
      <c r="H180" s="25">
        <v>700</v>
      </c>
      <c r="I180" s="14">
        <v>1166255</v>
      </c>
      <c r="J180" s="22">
        <f t="shared" ref="J180" si="27">G180*H180</f>
        <v>-14000</v>
      </c>
      <c r="K180" s="8">
        <f t="shared" si="23"/>
        <v>-8.7835972595176557</v>
      </c>
    </row>
    <row r="181" spans="1:11" x14ac:dyDescent="0.3">
      <c r="A181" s="7">
        <v>2024</v>
      </c>
      <c r="B181" s="16" t="s">
        <v>141</v>
      </c>
      <c r="C181" s="18" t="s">
        <v>150</v>
      </c>
      <c r="D181" s="20">
        <v>41629</v>
      </c>
      <c r="E181" s="20">
        <v>45289</v>
      </c>
      <c r="F181" s="20">
        <v>45312</v>
      </c>
      <c r="G181" s="7">
        <f t="shared" ref="G181:G183" si="28">E181-F181</f>
        <v>-23</v>
      </c>
      <c r="H181" s="25">
        <v>722</v>
      </c>
      <c r="I181" s="14" t="s">
        <v>148</v>
      </c>
      <c r="J181" s="22">
        <f t="shared" ref="J181:J183" si="29">G181*H181</f>
        <v>-16606</v>
      </c>
      <c r="K181" s="8">
        <f t="shared" si="23"/>
        <v>-10.418601149396443</v>
      </c>
    </row>
    <row r="182" spans="1:11" x14ac:dyDescent="0.3">
      <c r="A182" s="7">
        <v>2024</v>
      </c>
      <c r="B182" s="16" t="s">
        <v>53</v>
      </c>
      <c r="C182" s="7" t="s">
        <v>54</v>
      </c>
      <c r="D182" s="20">
        <v>41626</v>
      </c>
      <c r="E182" s="20">
        <v>45289</v>
      </c>
      <c r="F182" s="20">
        <v>45318</v>
      </c>
      <c r="G182" s="7">
        <f t="shared" si="28"/>
        <v>-29</v>
      </c>
      <c r="H182" s="13">
        <v>158.88999999999999</v>
      </c>
      <c r="I182" s="14">
        <v>34031672</v>
      </c>
      <c r="J182" s="22">
        <f t="shared" si="29"/>
        <v>-4607.8099999999995</v>
      </c>
      <c r="K182" s="8">
        <f t="shared" si="23"/>
        <v>-2.8909390920270033</v>
      </c>
    </row>
    <row r="183" spans="1:11" ht="15" thickBot="1" x14ac:dyDescent="0.35">
      <c r="A183" s="7">
        <v>2024</v>
      </c>
      <c r="B183" s="16" t="s">
        <v>53</v>
      </c>
      <c r="C183" s="7" t="s">
        <v>54</v>
      </c>
      <c r="D183" s="20">
        <v>41626</v>
      </c>
      <c r="E183" s="20">
        <v>45289</v>
      </c>
      <c r="F183" s="20">
        <v>45318</v>
      </c>
      <c r="G183" s="7">
        <f t="shared" si="28"/>
        <v>-29</v>
      </c>
      <c r="H183" s="13">
        <v>12.99</v>
      </c>
      <c r="I183" s="14">
        <v>33682910</v>
      </c>
      <c r="J183" s="22">
        <f t="shared" si="29"/>
        <v>-376.71</v>
      </c>
      <c r="K183" s="8">
        <f t="shared" si="23"/>
        <v>-0.23634778025949257</v>
      </c>
    </row>
    <row r="184" spans="1:11" ht="15" thickBot="1" x14ac:dyDescent="0.35">
      <c r="H184" s="26">
        <f>SUM(H2:H183)</f>
        <v>1593.8799999999999</v>
      </c>
      <c r="K184" s="27">
        <f>SUM(K2:K183)</f>
        <v>-4167.8411235475714</v>
      </c>
    </row>
  </sheetData>
  <autoFilter ref="A1:K184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Paciolla</dc:creator>
  <cp:keywords/>
  <dc:description/>
  <cp:lastModifiedBy>Loredana Furia</cp:lastModifiedBy>
  <cp:revision/>
  <dcterms:created xsi:type="dcterms:W3CDTF">2015-06-05T18:19:34Z</dcterms:created>
  <dcterms:modified xsi:type="dcterms:W3CDTF">2025-04-11T06:56:49Z</dcterms:modified>
  <cp:category/>
  <cp:contentStatus/>
</cp:coreProperties>
</file>